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4725" activeTab="0"/>
  </bookViews>
  <sheets>
    <sheet name="40시간제(일용)" sheetId="1" r:id="rId1"/>
  </sheets>
  <definedNames>
    <definedName name="_xlnm.Print_Area" localSheetId="0">'40시간제(일용)'!$A$1:$AM$62</definedName>
  </definedNames>
  <calcPr fullCalcOnLoad="1"/>
</workbook>
</file>

<file path=xl/comments1.xml><?xml version="1.0" encoding="utf-8"?>
<comments xmlns="http://schemas.openxmlformats.org/spreadsheetml/2006/main">
  <authors>
    <author>권구익</author>
  </authors>
  <commentList>
    <comment ref="E15" authorId="0">
      <text>
        <r>
          <rPr>
            <b/>
            <sz val="9"/>
            <rFont val="Tahoma"/>
            <family val="2"/>
          </rPr>
          <t>1</t>
        </r>
        <r>
          <rPr>
            <b/>
            <sz val="9"/>
            <rFont val="돋움"/>
            <family val="3"/>
          </rPr>
          <t>일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소정근로시간이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일</t>
        </r>
        <r>
          <rPr>
            <b/>
            <sz val="9"/>
            <rFont val="Tahoma"/>
            <family val="2"/>
          </rPr>
          <t xml:space="preserve"> 8</t>
        </r>
        <r>
          <rPr>
            <b/>
            <sz val="9"/>
            <rFont val="돋움"/>
            <family val="3"/>
          </rPr>
          <t>시간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미만인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경우라도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일</t>
        </r>
        <r>
          <rPr>
            <b/>
            <sz val="9"/>
            <rFont val="Tahoma"/>
            <family val="2"/>
          </rPr>
          <t xml:space="preserve"> 8</t>
        </r>
        <r>
          <rPr>
            <b/>
            <sz val="9"/>
            <rFont val="돋움"/>
            <family val="3"/>
          </rPr>
          <t>시간을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소정근로시간으로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간주</t>
        </r>
      </text>
    </comment>
    <comment ref="E16" authorId="0">
      <text>
        <r>
          <rPr>
            <b/>
            <sz val="9"/>
            <rFont val="돋움"/>
            <family val="3"/>
          </rPr>
          <t>유급주휴일은</t>
        </r>
        <r>
          <rPr>
            <b/>
            <sz val="9"/>
            <rFont val="Tahoma"/>
            <family val="2"/>
          </rPr>
          <t xml:space="preserve"> 8</t>
        </r>
        <r>
          <rPr>
            <b/>
            <sz val="9"/>
            <rFont val="돋움"/>
            <family val="3"/>
          </rPr>
          <t>시간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기준을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가정함</t>
        </r>
      </text>
    </comment>
    <comment ref="E17" authorId="0">
      <text>
        <r>
          <rPr>
            <b/>
            <sz val="9"/>
            <rFont val="돋움"/>
            <family val="3"/>
          </rPr>
          <t>연차</t>
        </r>
        <r>
          <rPr>
            <b/>
            <sz val="9"/>
            <rFont val="Tahoma"/>
            <family val="2"/>
          </rPr>
          <t xml:space="preserve"> 1</t>
        </r>
        <r>
          <rPr>
            <b/>
            <sz val="9"/>
            <rFont val="돋움"/>
            <family val="3"/>
          </rPr>
          <t>일당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유급</t>
        </r>
        <r>
          <rPr>
            <b/>
            <sz val="9"/>
            <rFont val="Tahoma"/>
            <family val="2"/>
          </rPr>
          <t xml:space="preserve"> 8</t>
        </r>
        <r>
          <rPr>
            <b/>
            <sz val="9"/>
            <rFont val="돋움"/>
            <family val="3"/>
          </rPr>
          <t>시간기준을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가정함</t>
        </r>
      </text>
    </comment>
    <comment ref="E19" authorId="0">
      <text>
        <r>
          <rPr>
            <b/>
            <sz val="9"/>
            <rFont val="돋움"/>
            <family val="3"/>
          </rPr>
          <t>휴일근로는</t>
        </r>
        <r>
          <rPr>
            <b/>
            <sz val="9"/>
            <rFont val="Tahoma"/>
            <family val="2"/>
          </rPr>
          <t xml:space="preserve"> 8</t>
        </r>
        <r>
          <rPr>
            <b/>
            <sz val="9"/>
            <rFont val="돋움"/>
            <family val="3"/>
          </rPr>
          <t>시간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이상을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근무함을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전제</t>
        </r>
        <r>
          <rPr>
            <b/>
            <sz val="9"/>
            <rFont val="Tahoma"/>
            <family val="2"/>
          </rPr>
          <t xml:space="preserve"> 
 - </t>
        </r>
        <r>
          <rPr>
            <b/>
            <sz val="9"/>
            <rFont val="돋움"/>
            <family val="3"/>
          </rPr>
          <t>이유</t>
        </r>
        <r>
          <rPr>
            <b/>
            <sz val="9"/>
            <rFont val="Tahoma"/>
            <family val="2"/>
          </rPr>
          <t xml:space="preserve"> : </t>
        </r>
        <r>
          <rPr>
            <b/>
            <sz val="9"/>
            <rFont val="돋움"/>
            <family val="3"/>
          </rPr>
          <t>엑셀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함수사용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미숙</t>
        </r>
        <r>
          <rPr>
            <b/>
            <sz val="9"/>
            <rFont val="Tahoma"/>
            <family val="2"/>
          </rPr>
          <t xml:space="preserve"> </t>
        </r>
      </text>
    </comment>
  </commentList>
</comments>
</file>

<file path=xl/sharedStrings.xml><?xml version="1.0" encoding="utf-8"?>
<sst xmlns="http://schemas.openxmlformats.org/spreadsheetml/2006/main" count="139" uniqueCount="102">
  <si>
    <t xml:space="preserve">① 계속하여 3일이상 결근한 경우 자동 면직한다. </t>
  </si>
  <si>
    <t xml:space="preserve">② 안전수칙 불이행, 취업규칙 불이행으로 3회이상 경고처분 받은 경우 </t>
  </si>
  <si>
    <t>③ 정당한 업무지시 불이행 및 고의, 중대한 과실로 사고나 손실을 야기시킨 경우</t>
  </si>
  <si>
    <t>④ 신체(고혈압, 추간판탈출증 포함), 정신상 장애로 해당 업무를 수행할 수 없는 경우</t>
  </si>
  <si>
    <t xml:space="preserve">⑤ “갑”의 동의없이 타 작업장에 취업한 때 또는 근로계약기간이 종료되었을 때 </t>
  </si>
  <si>
    <t>⑥ 불법적인 집단행동을 주도 또는 적극 참여하여 회사에 손실을 입혔을 경우</t>
  </si>
  <si>
    <t xml:space="preserve">① 본 계약서상에 명시되지 아니한 사항은 근로기준법에 따른다. </t>
  </si>
  <si>
    <t xml:space="preserve">② “을”이 계약기간 중 퇴직하고자 할 경우에는 5일전에 통보하고 업무인수인계 조치를 하여야 한다. </t>
  </si>
  <si>
    <t>[사용자]</t>
  </si>
  <si>
    <t>[근로자]</t>
  </si>
  <si>
    <t>휴대 전화 :</t>
  </si>
  <si>
    <t>    (인)</t>
  </si>
  <si>
    <t>(인)</t>
  </si>
  <si>
    <t xml:space="preserve">          아래의 근로조건을 성실히 이행할 것을 약정하고 근로계약을 체결한다.                                                              - 아    래 -</t>
  </si>
  <si>
    <t>근로시간</t>
  </si>
  <si>
    <t>÷</t>
  </si>
  <si>
    <t>÷(</t>
  </si>
  <si>
    <t>원Ⅹ 출력공수로 산정하여 매월 정기지급일에 지급하며, 일당은 아래 [표1]에 따른 포괄</t>
  </si>
  <si>
    <t xml:space="preserve">역산된 제반 법정수당이 포함된 금액으로 한다. </t>
  </si>
  <si>
    <t>② 을의 재직기간이 1년이 경과된 경우 15일의 연차휴가를 부여하되, 기 사용 또는 지급받은 연차휴가일수는 차감 후 부여한다.</t>
  </si>
  <si>
    <t xml:space="preserve">(갑)사용자 </t>
  </si>
  <si>
    <t>상    호</t>
  </si>
  <si>
    <t>대 표 자</t>
  </si>
  <si>
    <t>주    소</t>
  </si>
  <si>
    <t>(을)근로자</t>
  </si>
  <si>
    <t>성    명</t>
  </si>
  <si>
    <t>주민등록번호</t>
  </si>
  <si>
    <t xml:space="preserve">전화번호 </t>
  </si>
  <si>
    <t>휴 대 폰</t>
  </si>
  <si>
    <t>근로장소</t>
  </si>
  <si>
    <t>직    종</t>
  </si>
  <si>
    <t>계약기간</t>
  </si>
  <si>
    <t xml:space="preserve">② 전항의 규정에도 불구하고 다음 각호에 해당하는 경우 해당사유 발생일을 계약기간 종료일로 한다. </t>
  </si>
  <si>
    <t>1. 근로계약기간 중이라도 천재지변이나 발주처의 공사중단, 설계변경 등의 사유로 공사를 계속할 수 없을 때</t>
  </si>
  <si>
    <t>임      금</t>
  </si>
  <si>
    <r>
      <rPr>
        <sz val="8"/>
        <rFont val="맑은 고딕"/>
        <family val="3"/>
      </rPr>
      <t>① 을의 급여는 일당</t>
    </r>
  </si>
  <si>
    <t>구     분</t>
  </si>
  <si>
    <t>일급내역</t>
  </si>
  <si>
    <t>산출내역</t>
  </si>
  <si>
    <t>기본급</t>
  </si>
  <si>
    <t>시간Ⅹ통상시급</t>
  </si>
  <si>
    <t>1일 소정근로시간 = 8</t>
  </si>
  <si>
    <t>유급주휴수당</t>
  </si>
  <si>
    <r>
      <t xml:space="preserve">1주 유급주휴 </t>
    </r>
    <r>
      <rPr>
        <sz val="8"/>
        <rFont val="맑은 고딕"/>
        <family val="3"/>
      </rPr>
      <t>÷ 주 소정근로일 =</t>
    </r>
  </si>
  <si>
    <t xml:space="preserve">연차수당 </t>
  </si>
  <si>
    <r>
      <t xml:space="preserve">1월 유급연차 </t>
    </r>
    <r>
      <rPr>
        <sz val="8"/>
        <rFont val="맑은 고딕"/>
        <family val="3"/>
      </rPr>
      <t xml:space="preserve">÷ 월평균 주수 ÷ 주 소정근로일 = </t>
    </r>
  </si>
  <si>
    <t>연장수당</t>
  </si>
  <si>
    <r>
      <t xml:space="preserve">1주간 총연장근로시간 </t>
    </r>
    <r>
      <rPr>
        <sz val="8"/>
        <rFont val="맑은 고딕"/>
        <family val="3"/>
      </rPr>
      <t xml:space="preserve">Ⅹ 1.5 ÷ 주 소정근로일 = </t>
    </r>
  </si>
  <si>
    <t>Ⅹ</t>
  </si>
  <si>
    <t xml:space="preserve">휴일근로수당 </t>
  </si>
  <si>
    <r>
      <t>{(1주간 휴일근로</t>
    </r>
    <r>
      <rPr>
        <sz val="8"/>
        <rFont val="맑은 고딕"/>
        <family val="3"/>
      </rPr>
      <t>Ⅹ1.5)+(휴일연장근로Ⅹ0.5)}÷(주소정근로일+휴일근로일)</t>
    </r>
  </si>
  <si>
    <t>=</t>
  </si>
  <si>
    <t>{(</t>
  </si>
  <si>
    <t>) + (</t>
  </si>
  <si>
    <t>)}</t>
  </si>
  <si>
    <t>+</t>
  </si>
  <si>
    <t>)</t>
  </si>
  <si>
    <t>합    계</t>
  </si>
  <si>
    <t xml:space="preserve">③ 월 급여 지급시 근로소득세 및 고용보험료, 의료보험료, 국민연금 등 제세공과금을 원천징수한 후 매월 정기지급일 </t>
  </si>
  <si>
    <t>구     분</t>
  </si>
  <si>
    <t>시업</t>
  </si>
  <si>
    <t>종업</t>
  </si>
  <si>
    <t>휴게시간</t>
  </si>
  <si>
    <t>비    고</t>
  </si>
  <si>
    <t>시</t>
  </si>
  <si>
    <t>종</t>
  </si>
  <si>
    <t>계</t>
  </si>
  <si>
    <t>월~금요일</t>
  </si>
  <si>
    <t>:</t>
  </si>
  <si>
    <t>(</t>
  </si>
  <si>
    <t>)</t>
  </si>
  <si>
    <t>토요일</t>
  </si>
  <si>
    <t>휴일근로</t>
  </si>
  <si>
    <t>일요일</t>
  </si>
  <si>
    <t>휴      일</t>
  </si>
  <si>
    <t xml:space="preserve">① 주 소정근로일을 만근한 경우 1일의 유급주휴일을 부여하며 주휴일은 일요일로 한다.  </t>
  </si>
  <si>
    <t xml:space="preserve">② 전항의 휴일을 제외한 기타 휴일은 취업규칙 및 관계법령에 따른다. </t>
  </si>
  <si>
    <t>휴      가</t>
  </si>
  <si>
    <t xml:space="preserve">③ 제1항, 제2항의 휴가을 제외한 기타 휴가는 취업규칙 및 관계법령에 따른다. </t>
  </si>
  <si>
    <t>채용결격       사      유</t>
  </si>
  <si>
    <t xml:space="preserve">불법체류자, 지명수배 중에 있는 자, 채용시 고혈압 및 척추질환 등 업무수행에 곤란을 초래할 수 있는 자는 채용될 수 없으며, 위 사실이 채용 후 발견된 경우 본 근로계약은 취소된 것으로 한다. </t>
  </si>
  <si>
    <t>근로계약        해지사유</t>
  </si>
  <si>
    <t xml:space="preserve">⑦ 그 외 “갑”의 현장계약직 취업규칙상의 징계기준에 해당될 때 </t>
  </si>
  <si>
    <t>기타근로    조     건</t>
  </si>
  <si>
    <t>40시간제</t>
  </si>
  <si>
    <r>
      <rPr>
        <sz val="8"/>
        <rFont val="맑은 고딕"/>
        <family val="3"/>
      </rPr>
      <t>※</t>
    </r>
    <r>
      <rPr>
        <sz val="8"/>
        <rFont val="맑은 고딕"/>
        <family val="3"/>
      </rPr>
      <t xml:space="preserve">소정근로시간은 1일 8시간 1주 40시간으로 한다. </t>
    </r>
  </si>
  <si>
    <t>소정근로 및      연장근로</t>
  </si>
  <si>
    <t xml:space="preserve">① 소정근로 및 연장근로, 휴일근로에 따른 시업 및 종업시간, 휴게시간은 다음과 같이 한다. </t>
  </si>
  <si>
    <t xml:space="preserve">② 을의 통상시급은 (일당 ÷ [표1]이 명시한 시간의 합계액)으로 산출된 금액으로 한다. </t>
  </si>
  <si>
    <t xml:space="preserve">② 전항의 연장근로시간를 포함하여 회사의 사정에 의해 1주 12시간 범위내에서 발생하는 연장근로에 대하여는 갑,을 자유 </t>
  </si>
  <si>
    <t xml:space="preserve">의사에 따라 사전동의한 것으로 한다. </t>
  </si>
  <si>
    <t>2. 근로계약이 갱신된 경우로써 "을"이 수행하던 공사현장 업무의 공종 종료일이 완료한 이후 잔여 근로계약기간이 남아 있는 경우에는 공용종료일이 완료한 때</t>
  </si>
  <si>
    <t xml:space="preserve">① 전월(1~말일)에 만근한 경우 익월에 1일의 연차휴가를 부여하되 임금계산의 편의를 위해 연차수당으로 사전정산하여 지급할 수 있다. 단, 사전 연차수당지급을 이유로 을의 연차휴가 사용을 제한할 수 없으며, 을이 연차휴가를 사용한 경우 기 지급된 연차수당은 익월 급여에서 사용일수분을 차감토록 한다. </t>
  </si>
  <si>
    <t xml:space="preserve">(     )에 지급한다. 단, 지급일이 토요일, 휴일인 경우 그 전일로 한다. </t>
  </si>
  <si>
    <t xml:space="preserve">[동의자 성명 : </t>
  </si>
  <si>
    <t>]</t>
  </si>
  <si>
    <t>(인)</t>
  </si>
  <si>
    <t>주민등록번호:</t>
  </si>
  <si>
    <t>성        명:</t>
  </si>
  <si>
    <t>주        소:</t>
  </si>
  <si>
    <r>
      <rPr>
        <sz val="8"/>
        <rFont val="맑은 고딕"/>
        <family val="3"/>
      </rPr>
      <t xml:space="preserve">① 근로계약기간은         년      월      일 부터 현장종료시까지로 한다. </t>
    </r>
  </si>
  <si>
    <t>20    년     월     일</t>
  </si>
</sst>
</file>

<file path=xl/styles.xml><?xml version="1.0" encoding="utf-8"?>
<styleSheet xmlns="http://schemas.openxmlformats.org/spreadsheetml/2006/main">
  <numFmts count="2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2]AM/PM\ h:mm:ss"/>
    <numFmt numFmtId="181" formatCode="h:mm;@"/>
    <numFmt numFmtId="182" formatCode="[$-412]yyyy&quot;년&quot;\ m&quot;월&quot;\ d&quot;일&quot;\ dddd"/>
    <numFmt numFmtId="183" formatCode="0_);[Red]\(0\)"/>
    <numFmt numFmtId="184" formatCode="0.00_ "/>
    <numFmt numFmtId="185" formatCode="0.000000_ "/>
    <numFmt numFmtId="186" formatCode="0.00000_ "/>
    <numFmt numFmtId="187" formatCode="0.0000_ "/>
    <numFmt numFmtId="188" formatCode="0.000_ "/>
    <numFmt numFmtId="189" formatCode="0.0_ "/>
    <numFmt numFmtId="190" formatCode="0_ "/>
  </numFmts>
  <fonts count="50">
    <font>
      <sz val="11"/>
      <name val="돋움"/>
      <family val="3"/>
    </font>
    <font>
      <sz val="8"/>
      <name val="돋움"/>
      <family val="3"/>
    </font>
    <font>
      <sz val="8"/>
      <name val="맑은 고딕"/>
      <family val="3"/>
    </font>
    <font>
      <b/>
      <sz val="9"/>
      <name val="Tahoma"/>
      <family val="2"/>
    </font>
    <font>
      <b/>
      <sz val="9"/>
      <name val="돋움"/>
      <family val="3"/>
    </font>
    <font>
      <sz val="9"/>
      <name val="맑은 고딕"/>
      <family val="3"/>
    </font>
    <font>
      <sz val="8.5"/>
      <name val="맑은 고딕"/>
      <family val="3"/>
    </font>
    <font>
      <sz val="10"/>
      <name val="맑은 고딕"/>
      <family val="3"/>
    </font>
    <font>
      <b/>
      <sz val="8.5"/>
      <color indexed="8"/>
      <name val="맑은 고딕"/>
      <family val="3"/>
    </font>
    <font>
      <sz val="8.5"/>
      <color indexed="8"/>
      <name val="맑은 고딕"/>
      <family val="3"/>
    </font>
    <font>
      <sz val="8"/>
      <color indexed="8"/>
      <name val="맑은 고딕"/>
      <family val="3"/>
    </font>
    <font>
      <b/>
      <sz val="8"/>
      <name val="맑은 고딕"/>
      <family val="3"/>
    </font>
    <font>
      <b/>
      <sz val="8.5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3"/>
      <color indexed="8"/>
      <name val="맑은 고딕"/>
      <family val="3"/>
    </font>
    <font>
      <sz val="13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0" fontId="0" fillId="27" borderId="2" applyNumberFormat="0" applyFont="0" applyAlignment="0" applyProtection="0"/>
    <xf numFmtId="9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2" borderId="0" xfId="0" applyFont="1" applyFill="1" applyAlignment="1">
      <alignment vertical="center"/>
    </xf>
    <xf numFmtId="0" fontId="6" fillId="32" borderId="0" xfId="0" applyNumberFormat="1" applyFont="1" applyFill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8" fillId="0" borderId="12" xfId="0" applyFont="1" applyBorder="1" applyAlignment="1">
      <alignment wrapText="1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9" fillId="0" borderId="14" xfId="0" applyFont="1" applyBorder="1" applyAlignment="1">
      <alignment wrapText="1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0" fontId="6" fillId="32" borderId="13" xfId="0" applyNumberFormat="1" applyFont="1" applyFill="1" applyBorder="1" applyAlignment="1">
      <alignment vertical="center"/>
    </xf>
    <xf numFmtId="0" fontId="9" fillId="0" borderId="14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89" fontId="2" fillId="0" borderId="0" xfId="0" applyNumberFormat="1" applyFont="1" applyBorder="1" applyAlignment="1">
      <alignment horizontal="center" vertical="center"/>
    </xf>
    <xf numFmtId="189" fontId="2" fillId="0" borderId="19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/>
    </xf>
    <xf numFmtId="0" fontId="10" fillId="33" borderId="25" xfId="0" applyNumberFormat="1" applyFont="1" applyFill="1" applyBorder="1" applyAlignment="1">
      <alignment vertical="center" wrapText="1"/>
    </xf>
    <xf numFmtId="0" fontId="10" fillId="32" borderId="18" xfId="0" applyNumberFormat="1" applyFont="1" applyFill="1" applyBorder="1" applyAlignment="1">
      <alignment vertical="center" wrapText="1"/>
    </xf>
    <xf numFmtId="0" fontId="10" fillId="33" borderId="19" xfId="0" applyNumberFormat="1" applyFont="1" applyFill="1" applyBorder="1" applyAlignment="1">
      <alignment vertical="center" wrapText="1"/>
    </xf>
    <xf numFmtId="0" fontId="2" fillId="32" borderId="23" xfId="0" applyFont="1" applyFill="1" applyBorder="1" applyAlignment="1">
      <alignment horizontal="right" vertical="center"/>
    </xf>
    <xf numFmtId="0" fontId="2" fillId="33" borderId="20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0" borderId="21" xfId="0" applyFont="1" applyBorder="1" applyAlignment="1">
      <alignment vertical="center"/>
    </xf>
    <xf numFmtId="0" fontId="2" fillId="33" borderId="11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189" fontId="2" fillId="0" borderId="20" xfId="0" applyNumberFormat="1" applyFont="1" applyBorder="1" applyAlignment="1">
      <alignment vertical="center" shrinkToFit="1"/>
    </xf>
    <xf numFmtId="0" fontId="2" fillId="33" borderId="37" xfId="0" applyFont="1" applyFill="1" applyBorder="1" applyAlignment="1">
      <alignment vertical="center"/>
    </xf>
    <xf numFmtId="0" fontId="2" fillId="33" borderId="25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2" fillId="33" borderId="31" xfId="0" applyFont="1" applyFill="1" applyBorder="1" applyAlignment="1">
      <alignment vertical="center"/>
    </xf>
    <xf numFmtId="0" fontId="6" fillId="33" borderId="20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37" xfId="0" applyFont="1" applyFill="1" applyBorder="1" applyAlignment="1">
      <alignment horizontal="left" vertical="center"/>
    </xf>
    <xf numFmtId="18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88" fontId="2" fillId="0" borderId="21" xfId="0" applyNumberFormat="1" applyFont="1" applyBorder="1" applyAlignment="1">
      <alignment horizontal="center" vertical="center"/>
    </xf>
    <xf numFmtId="188" fontId="2" fillId="0" borderId="10" xfId="0" applyNumberFormat="1" applyFont="1" applyBorder="1" applyAlignment="1">
      <alignment horizontal="center" vertical="center"/>
    </xf>
    <xf numFmtId="188" fontId="2" fillId="0" borderId="23" xfId="0" applyNumberFormat="1" applyFont="1" applyBorder="1" applyAlignment="1">
      <alignment horizontal="center" vertical="center"/>
    </xf>
    <xf numFmtId="188" fontId="2" fillId="0" borderId="20" xfId="0" applyNumberFormat="1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188" fontId="2" fillId="0" borderId="25" xfId="0" applyNumberFormat="1" applyFont="1" applyFill="1" applyBorder="1" applyAlignment="1">
      <alignment horizontal="center" vertical="center"/>
    </xf>
    <xf numFmtId="188" fontId="2" fillId="0" borderId="18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1" fillId="0" borderId="4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88" fontId="2" fillId="0" borderId="25" xfId="0" applyNumberFormat="1" applyFont="1" applyBorder="1" applyAlignment="1">
      <alignment horizontal="center" vertical="center"/>
    </xf>
    <xf numFmtId="188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88" fontId="2" fillId="0" borderId="18" xfId="0" applyNumberFormat="1" applyFont="1" applyFill="1" applyBorder="1" applyAlignment="1">
      <alignment horizontal="center" vertical="center" shrinkToFit="1"/>
    </xf>
    <xf numFmtId="189" fontId="2" fillId="0" borderId="18" xfId="0" applyNumberFormat="1" applyFont="1" applyBorder="1" applyAlignment="1">
      <alignment horizontal="center" vertical="center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/>
    </xf>
    <xf numFmtId="0" fontId="2" fillId="32" borderId="0" xfId="0" applyFont="1" applyFill="1" applyBorder="1" applyAlignment="1">
      <alignment horizontal="center" vertical="center"/>
    </xf>
    <xf numFmtId="0" fontId="2" fillId="32" borderId="17" xfId="0" applyFont="1" applyFill="1" applyBorder="1" applyAlignment="1">
      <alignment horizontal="center" vertical="center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2" borderId="10" xfId="0" applyNumberFormat="1" applyFont="1" applyFill="1" applyBorder="1" applyAlignment="1">
      <alignment horizontal="center" vertical="center" wrapText="1"/>
    </xf>
    <xf numFmtId="0" fontId="10" fillId="32" borderId="0" xfId="0" applyNumberFormat="1" applyFont="1" applyFill="1" applyBorder="1" applyAlignment="1">
      <alignment horizontal="center" vertical="center" wrapText="1"/>
    </xf>
    <xf numFmtId="0" fontId="10" fillId="32" borderId="20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26" xfId="0" applyNumberFormat="1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2" borderId="48" xfId="0" applyNumberFormat="1" applyFont="1" applyFill="1" applyBorder="1" applyAlignment="1">
      <alignment horizontal="center" vertical="center"/>
    </xf>
    <xf numFmtId="0" fontId="2" fillId="32" borderId="49" xfId="0" applyNumberFormat="1" applyFont="1" applyFill="1" applyBorder="1" applyAlignment="1">
      <alignment horizontal="center" vertical="center"/>
    </xf>
    <xf numFmtId="0" fontId="2" fillId="32" borderId="50" xfId="0" applyNumberFormat="1" applyFont="1" applyFill="1" applyBorder="1" applyAlignment="1">
      <alignment horizontal="center" vertical="center"/>
    </xf>
    <xf numFmtId="0" fontId="2" fillId="32" borderId="21" xfId="0" applyNumberFormat="1" applyFont="1" applyFill="1" applyBorder="1" applyAlignment="1">
      <alignment horizontal="center" vertical="center"/>
    </xf>
    <xf numFmtId="0" fontId="2" fillId="32" borderId="10" xfId="0" applyNumberFormat="1" applyFont="1" applyFill="1" applyBorder="1" applyAlignment="1">
      <alignment horizontal="center" vertical="center"/>
    </xf>
    <xf numFmtId="0" fontId="2" fillId="32" borderId="22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>
      <alignment horizontal="center" vertical="center"/>
    </xf>
    <xf numFmtId="0" fontId="2" fillId="32" borderId="0" xfId="0" applyNumberFormat="1" applyFont="1" applyFill="1" applyBorder="1" applyAlignment="1">
      <alignment horizontal="center" vertical="center"/>
    </xf>
    <xf numFmtId="0" fontId="2" fillId="32" borderId="17" xfId="0" applyNumberFormat="1" applyFont="1" applyFill="1" applyBorder="1" applyAlignment="1">
      <alignment horizontal="center" vertical="center"/>
    </xf>
    <xf numFmtId="0" fontId="2" fillId="32" borderId="23" xfId="0" applyNumberFormat="1" applyFont="1" applyFill="1" applyBorder="1" applyAlignment="1">
      <alignment horizontal="center" vertical="center"/>
    </xf>
    <xf numFmtId="0" fontId="2" fillId="32" borderId="20" xfId="0" applyNumberFormat="1" applyFont="1" applyFill="1" applyBorder="1" applyAlignment="1">
      <alignment horizontal="center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justify" wrapText="1"/>
    </xf>
    <xf numFmtId="0" fontId="10" fillId="0" borderId="10" xfId="0" applyFont="1" applyBorder="1" applyAlignment="1">
      <alignment horizontal="justify" wrapText="1"/>
    </xf>
    <xf numFmtId="0" fontId="10" fillId="0" borderId="11" xfId="0" applyFont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10" fillId="0" borderId="23" xfId="0" applyFont="1" applyBorder="1" applyAlignment="1">
      <alignment horizontal="justify" wrapText="1"/>
    </xf>
    <xf numFmtId="0" fontId="10" fillId="0" borderId="20" xfId="0" applyFont="1" applyBorder="1" applyAlignment="1">
      <alignment horizontal="justify" wrapText="1"/>
    </xf>
    <xf numFmtId="0" fontId="9" fillId="0" borderId="52" xfId="0" applyFont="1" applyBorder="1" applyAlignment="1">
      <alignment horizontal="justify" wrapText="1"/>
    </xf>
    <xf numFmtId="0" fontId="9" fillId="0" borderId="14" xfId="0" applyFont="1" applyBorder="1" applyAlignment="1">
      <alignment horizontal="justify" wrapText="1"/>
    </xf>
    <xf numFmtId="0" fontId="11" fillId="0" borderId="5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justify" wrapText="1"/>
    </xf>
    <xf numFmtId="0" fontId="10" fillId="0" borderId="14" xfId="0" applyFont="1" applyBorder="1" applyAlignment="1">
      <alignment horizontal="justify" wrapText="1"/>
    </xf>
    <xf numFmtId="0" fontId="9" fillId="0" borderId="45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8" fillId="0" borderId="55" xfId="0" applyFont="1" applyBorder="1" applyAlignment="1">
      <alignment horizontal="justify" wrapText="1"/>
    </xf>
    <xf numFmtId="0" fontId="8" fillId="0" borderId="12" xfId="0" applyFont="1" applyBorder="1" applyAlignment="1">
      <alignment horizontal="justify" wrapText="1"/>
    </xf>
    <xf numFmtId="0" fontId="8" fillId="0" borderId="55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9" fillId="0" borderId="45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9" fillId="0" borderId="52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4" xfId="0" applyFont="1" applyBorder="1" applyAlignment="1">
      <alignment horizontal="center" wrapText="1"/>
    </xf>
    <xf numFmtId="0" fontId="2" fillId="32" borderId="21" xfId="0" applyNumberFormat="1" applyFont="1" applyFill="1" applyBorder="1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left" vertical="center" wrapText="1"/>
    </xf>
    <xf numFmtId="0" fontId="2" fillId="32" borderId="22" xfId="0" applyNumberFormat="1" applyFont="1" applyFill="1" applyBorder="1" applyAlignment="1">
      <alignment horizontal="left" vertical="center" wrapText="1"/>
    </xf>
    <xf numFmtId="0" fontId="2" fillId="32" borderId="11" xfId="0" applyNumberFormat="1" applyFont="1" applyFill="1" applyBorder="1" applyAlignment="1">
      <alignment horizontal="left" vertical="center" wrapText="1"/>
    </xf>
    <xf numFmtId="0" fontId="2" fillId="32" borderId="0" xfId="0" applyNumberFormat="1" applyFont="1" applyFill="1" applyBorder="1" applyAlignment="1">
      <alignment horizontal="left" vertical="center" wrapText="1"/>
    </xf>
    <xf numFmtId="0" fontId="2" fillId="32" borderId="17" xfId="0" applyNumberFormat="1" applyFont="1" applyFill="1" applyBorder="1" applyAlignment="1">
      <alignment horizontal="left" vertical="center" wrapText="1"/>
    </xf>
    <xf numFmtId="0" fontId="2" fillId="32" borderId="23" xfId="0" applyNumberFormat="1" applyFont="1" applyFill="1" applyBorder="1" applyAlignment="1">
      <alignment horizontal="left" vertical="center" wrapText="1"/>
    </xf>
    <xf numFmtId="0" fontId="2" fillId="32" borderId="20" xfId="0" applyNumberFormat="1" applyFont="1" applyFill="1" applyBorder="1" applyAlignment="1">
      <alignment horizontal="left" vertical="center" wrapText="1"/>
    </xf>
    <xf numFmtId="0" fontId="2" fillId="32" borderId="26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9525</xdr:rowOff>
    </xdr:from>
    <xdr:to>
      <xdr:col>23</xdr:col>
      <xdr:colOff>180975</xdr:colOff>
      <xdr:row>0</xdr:row>
      <xdr:rowOff>342900</xdr:rowOff>
    </xdr:to>
    <xdr:sp>
      <xdr:nvSpPr>
        <xdr:cNvPr id="1" name="직사각형 1"/>
        <xdr:cNvSpPr>
          <a:spLocks/>
        </xdr:cNvSpPr>
      </xdr:nvSpPr>
      <xdr:spPr>
        <a:xfrm>
          <a:off x="2524125" y="9525"/>
          <a:ext cx="2114550" cy="3333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근로계약서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300" b="0" i="0" u="none" baseline="0">
              <a:solidFill>
                <a:srgbClr val="000000"/>
              </a:solidFill>
            </a:rPr>
            <a:t>(</a:t>
          </a:r>
          <a:r>
            <a:rPr lang="en-US" cap="none" sz="1300" b="0" i="0" u="none" baseline="0">
              <a:solidFill>
                <a:srgbClr val="000000"/>
              </a:solidFill>
            </a:rPr>
            <a:t>일용</a:t>
          </a:r>
          <a:r>
            <a:rPr lang="en-US" cap="none" sz="13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2"/>
  <sheetViews>
    <sheetView tabSelected="1" zoomScale="110" zoomScaleNormal="110" zoomScalePageLayoutView="0" workbookViewId="0" topLeftCell="A1">
      <selection activeCell="E11" sqref="E11:AM11"/>
    </sheetView>
  </sheetViews>
  <sheetFormatPr defaultColWidth="8.88671875" defaultRowHeight="13.5"/>
  <cols>
    <col min="1" max="3" width="2.10546875" style="1" customWidth="1"/>
    <col min="4" max="4" width="1.33203125" style="1" customWidth="1"/>
    <col min="5" max="5" width="3.4453125" style="1" customWidth="1"/>
    <col min="6" max="6" width="2.3359375" style="1" customWidth="1"/>
    <col min="7" max="7" width="2.77734375" style="1" customWidth="1"/>
    <col min="8" max="8" width="2.3359375" style="1" customWidth="1"/>
    <col min="9" max="9" width="2.5546875" style="1" customWidth="1"/>
    <col min="10" max="10" width="0.9921875" style="1" customWidth="1"/>
    <col min="11" max="11" width="2.88671875" style="1" customWidth="1"/>
    <col min="12" max="12" width="2.5546875" style="1" customWidth="1"/>
    <col min="13" max="13" width="0.9921875" style="1" customWidth="1"/>
    <col min="14" max="15" width="2.5546875" style="1" customWidth="1"/>
    <col min="16" max="16" width="1.1171875" style="1" customWidth="1"/>
    <col min="17" max="18" width="2.5546875" style="1" customWidth="1"/>
    <col min="19" max="19" width="1.1171875" style="1" customWidth="1"/>
    <col min="20" max="20" width="2.6640625" style="1" customWidth="1"/>
    <col min="21" max="21" width="3.77734375" style="1" customWidth="1"/>
    <col min="22" max="22" width="2.77734375" style="1" customWidth="1"/>
    <col min="23" max="23" width="1.77734375" style="1" customWidth="1"/>
    <col min="24" max="24" width="2.6640625" style="1" customWidth="1"/>
    <col min="25" max="27" width="1.77734375" style="1" customWidth="1"/>
    <col min="28" max="28" width="2.4453125" style="1" customWidth="1"/>
    <col min="29" max="31" width="1.99609375" style="1" customWidth="1"/>
    <col min="32" max="32" width="1.33203125" style="1" customWidth="1"/>
    <col min="33" max="34" width="1.99609375" style="1" customWidth="1"/>
    <col min="35" max="35" width="1.66796875" style="1" customWidth="1"/>
    <col min="36" max="36" width="0.78125" style="1" customWidth="1"/>
    <col min="37" max="37" width="1.77734375" style="1" customWidth="1"/>
    <col min="38" max="39" width="1.66796875" style="1" customWidth="1"/>
    <col min="40" max="16384" width="8.88671875" style="1" customWidth="1"/>
  </cols>
  <sheetData>
    <row r="1" spans="1:3" ht="30.75" customHeight="1">
      <c r="A1" s="61" t="s">
        <v>84</v>
      </c>
      <c r="B1" s="61"/>
      <c r="C1" s="61"/>
    </row>
    <row r="2" spans="1:39" s="66" customFormat="1" ht="13.5" customHeight="1">
      <c r="A2" s="114" t="s">
        <v>20</v>
      </c>
      <c r="B2" s="115"/>
      <c r="C2" s="115"/>
      <c r="D2" s="115"/>
      <c r="E2" s="115" t="s">
        <v>21</v>
      </c>
      <c r="F2" s="115"/>
      <c r="G2" s="115"/>
      <c r="H2" s="9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132" t="s">
        <v>22</v>
      </c>
      <c r="AA2" s="133"/>
      <c r="AB2" s="134"/>
      <c r="AC2" s="98"/>
      <c r="AD2" s="64"/>
      <c r="AE2" s="64"/>
      <c r="AF2" s="64"/>
      <c r="AG2" s="64"/>
      <c r="AH2" s="64"/>
      <c r="AI2" s="64"/>
      <c r="AJ2" s="64"/>
      <c r="AK2" s="64"/>
      <c r="AL2" s="64"/>
      <c r="AM2" s="65"/>
    </row>
    <row r="3" spans="1:39" s="66" customFormat="1" ht="13.5" customHeight="1">
      <c r="A3" s="116"/>
      <c r="B3" s="117"/>
      <c r="C3" s="117"/>
      <c r="D3" s="117"/>
      <c r="E3" s="117" t="s">
        <v>23</v>
      </c>
      <c r="F3" s="117"/>
      <c r="G3" s="117"/>
      <c r="H3" s="95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8"/>
    </row>
    <row r="4" spans="1:39" s="66" customFormat="1" ht="13.5" customHeight="1">
      <c r="A4" s="116" t="s">
        <v>24</v>
      </c>
      <c r="B4" s="117"/>
      <c r="C4" s="117"/>
      <c r="D4" s="117"/>
      <c r="E4" s="117" t="s">
        <v>25</v>
      </c>
      <c r="F4" s="117"/>
      <c r="G4" s="117"/>
      <c r="H4" s="95"/>
      <c r="I4" s="67"/>
      <c r="J4" s="67"/>
      <c r="K4" s="67"/>
      <c r="L4" s="69"/>
      <c r="M4" s="69"/>
      <c r="N4" s="69"/>
      <c r="O4" s="120" t="s">
        <v>26</v>
      </c>
      <c r="P4" s="121"/>
      <c r="Q4" s="121"/>
      <c r="R4" s="121"/>
      <c r="S4" s="122"/>
      <c r="T4" s="97"/>
      <c r="U4" s="67"/>
      <c r="V4" s="67"/>
      <c r="W4" s="67"/>
      <c r="X4" s="67"/>
      <c r="Y4" s="67"/>
      <c r="Z4" s="120" t="s">
        <v>27</v>
      </c>
      <c r="AA4" s="121"/>
      <c r="AB4" s="122"/>
      <c r="AC4" s="97"/>
      <c r="AD4" s="67"/>
      <c r="AE4" s="67"/>
      <c r="AF4" s="67"/>
      <c r="AG4" s="67"/>
      <c r="AH4" s="67"/>
      <c r="AI4" s="67"/>
      <c r="AJ4" s="67"/>
      <c r="AK4" s="67"/>
      <c r="AL4" s="67"/>
      <c r="AM4" s="68"/>
    </row>
    <row r="5" spans="1:39" s="66" customFormat="1" ht="13.5" customHeight="1">
      <c r="A5" s="118"/>
      <c r="B5" s="119"/>
      <c r="C5" s="119"/>
      <c r="D5" s="119"/>
      <c r="E5" s="119" t="s">
        <v>23</v>
      </c>
      <c r="F5" s="119"/>
      <c r="G5" s="119"/>
      <c r="H5" s="96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142" t="s">
        <v>28</v>
      </c>
      <c r="AA5" s="143"/>
      <c r="AB5" s="144"/>
      <c r="AC5" s="99"/>
      <c r="AD5" s="71"/>
      <c r="AE5" s="71"/>
      <c r="AF5" s="71"/>
      <c r="AG5" s="71"/>
      <c r="AH5" s="71"/>
      <c r="AI5" s="71"/>
      <c r="AJ5" s="71"/>
      <c r="AK5" s="71"/>
      <c r="AL5" s="71"/>
      <c r="AM5" s="72"/>
    </row>
    <row r="6" spans="1:35" s="66" customFormat="1" ht="27.75" customHeight="1">
      <c r="A6" s="145" t="s">
        <v>13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6"/>
      <c r="AD6" s="146"/>
      <c r="AE6" s="146"/>
      <c r="AF6" s="146"/>
      <c r="AG6" s="146"/>
      <c r="AH6" s="146"/>
      <c r="AI6" s="146"/>
    </row>
    <row r="7" spans="1:39" s="66" customFormat="1" ht="12.75" customHeight="1">
      <c r="A7" s="147" t="s">
        <v>29</v>
      </c>
      <c r="B7" s="148"/>
      <c r="C7" s="148"/>
      <c r="D7" s="148"/>
      <c r="E7" s="102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73"/>
      <c r="U7" s="115" t="s">
        <v>30</v>
      </c>
      <c r="V7" s="115"/>
      <c r="W7" s="115"/>
      <c r="X7" s="9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74"/>
      <c r="AJ7" s="74"/>
      <c r="AK7" s="74"/>
      <c r="AL7" s="74"/>
      <c r="AM7" s="75"/>
    </row>
    <row r="8" spans="1:39" s="66" customFormat="1" ht="14.25" customHeight="1">
      <c r="A8" s="123" t="s">
        <v>31</v>
      </c>
      <c r="B8" s="124"/>
      <c r="C8" s="124"/>
      <c r="D8" s="125"/>
      <c r="E8" s="149" t="s">
        <v>100</v>
      </c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76"/>
      <c r="AJ8" s="76"/>
      <c r="AK8" s="76"/>
      <c r="AL8" s="76"/>
      <c r="AM8" s="77"/>
    </row>
    <row r="9" spans="1:39" s="66" customFormat="1" ht="14.25" customHeight="1">
      <c r="A9" s="126"/>
      <c r="B9" s="127"/>
      <c r="C9" s="127"/>
      <c r="D9" s="128"/>
      <c r="E9" s="151" t="s">
        <v>32</v>
      </c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69"/>
      <c r="AJ9" s="69"/>
      <c r="AK9" s="69"/>
      <c r="AL9" s="69"/>
      <c r="AM9" s="78"/>
    </row>
    <row r="10" spans="1:39" s="66" customFormat="1" ht="14.25" customHeight="1">
      <c r="A10" s="126"/>
      <c r="B10" s="127"/>
      <c r="C10" s="127"/>
      <c r="D10" s="128"/>
      <c r="E10" s="137" t="s">
        <v>33</v>
      </c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69"/>
      <c r="AJ10" s="69"/>
      <c r="AK10" s="69"/>
      <c r="AL10" s="69"/>
      <c r="AM10" s="78"/>
    </row>
    <row r="11" spans="1:39" s="66" customFormat="1" ht="27.75" customHeight="1">
      <c r="A11" s="129"/>
      <c r="B11" s="130"/>
      <c r="C11" s="130"/>
      <c r="D11" s="131"/>
      <c r="E11" s="139" t="s">
        <v>91</v>
      </c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1"/>
    </row>
    <row r="12" spans="1:39" s="66" customFormat="1" ht="11.25" customHeight="1">
      <c r="A12" s="153" t="s">
        <v>34</v>
      </c>
      <c r="B12" s="154"/>
      <c r="C12" s="154"/>
      <c r="D12" s="155"/>
      <c r="E12" s="79" t="s">
        <v>35</v>
      </c>
      <c r="F12" s="76"/>
      <c r="G12" s="76"/>
      <c r="H12" s="76"/>
      <c r="I12" s="76"/>
      <c r="J12" s="162"/>
      <c r="K12" s="163"/>
      <c r="L12" s="163"/>
      <c r="M12" s="163"/>
      <c r="N12" s="80" t="s">
        <v>17</v>
      </c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69"/>
      <c r="AJ12" s="69"/>
      <c r="AK12" s="69"/>
      <c r="AL12" s="69"/>
      <c r="AM12" s="78"/>
    </row>
    <row r="13" spans="1:39" s="66" customFormat="1" ht="11.25" customHeight="1">
      <c r="A13" s="156"/>
      <c r="B13" s="157"/>
      <c r="C13" s="157"/>
      <c r="D13" s="158"/>
      <c r="E13" s="178" t="s">
        <v>18</v>
      </c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69"/>
      <c r="AJ13" s="69"/>
      <c r="AK13" s="69"/>
      <c r="AL13" s="69"/>
      <c r="AM13" s="78"/>
    </row>
    <row r="14" spans="1:39" s="66" customFormat="1" ht="11.25" customHeight="1">
      <c r="A14" s="156"/>
      <c r="B14" s="157"/>
      <c r="C14" s="157"/>
      <c r="D14" s="158"/>
      <c r="E14" s="120" t="s">
        <v>36</v>
      </c>
      <c r="F14" s="121"/>
      <c r="G14" s="122"/>
      <c r="H14" s="120" t="s">
        <v>37</v>
      </c>
      <c r="I14" s="121"/>
      <c r="J14" s="121"/>
      <c r="K14" s="121"/>
      <c r="L14" s="121"/>
      <c r="M14" s="121"/>
      <c r="N14" s="122"/>
      <c r="O14" s="120" t="s">
        <v>38</v>
      </c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2"/>
      <c r="AI14" s="69"/>
      <c r="AJ14" s="69"/>
      <c r="AK14" s="69"/>
      <c r="AL14" s="69"/>
      <c r="AM14" s="78"/>
    </row>
    <row r="15" spans="1:39" s="66" customFormat="1" ht="11.25" customHeight="1">
      <c r="A15" s="156"/>
      <c r="B15" s="157"/>
      <c r="C15" s="157"/>
      <c r="D15" s="158"/>
      <c r="E15" s="120" t="s">
        <v>39</v>
      </c>
      <c r="F15" s="121"/>
      <c r="G15" s="122"/>
      <c r="H15" s="135">
        <f>8</f>
        <v>8</v>
      </c>
      <c r="I15" s="136"/>
      <c r="J15" s="121" t="s">
        <v>40</v>
      </c>
      <c r="K15" s="121"/>
      <c r="L15" s="121"/>
      <c r="M15" s="121"/>
      <c r="N15" s="122"/>
      <c r="O15" s="69" t="s">
        <v>41</v>
      </c>
      <c r="P15" s="81"/>
      <c r="Q15" s="69"/>
      <c r="R15" s="69"/>
      <c r="S15" s="82"/>
      <c r="T15" s="69"/>
      <c r="U15" s="69"/>
      <c r="V15" s="69"/>
      <c r="W15" s="69"/>
      <c r="X15" s="69"/>
      <c r="Y15" s="69"/>
      <c r="Z15" s="67"/>
      <c r="AA15" s="67"/>
      <c r="AB15" s="67"/>
      <c r="AC15" s="69"/>
      <c r="AD15" s="69"/>
      <c r="AE15" s="69"/>
      <c r="AF15" s="69"/>
      <c r="AG15" s="69"/>
      <c r="AH15" s="83"/>
      <c r="AI15" s="69"/>
      <c r="AJ15" s="69"/>
      <c r="AK15" s="69"/>
      <c r="AL15" s="69"/>
      <c r="AM15" s="78"/>
    </row>
    <row r="16" spans="1:39" s="66" customFormat="1" ht="11.25" customHeight="1">
      <c r="A16" s="156"/>
      <c r="B16" s="157"/>
      <c r="C16" s="157"/>
      <c r="D16" s="158"/>
      <c r="E16" s="120" t="s">
        <v>42</v>
      </c>
      <c r="F16" s="121"/>
      <c r="G16" s="121"/>
      <c r="H16" s="135">
        <f>8/(G32+G35)</f>
        <v>1.3333333333333333</v>
      </c>
      <c r="I16" s="136"/>
      <c r="J16" s="121" t="s">
        <v>40</v>
      </c>
      <c r="K16" s="121"/>
      <c r="L16" s="121"/>
      <c r="M16" s="121"/>
      <c r="N16" s="122"/>
      <c r="O16" s="67" t="s">
        <v>43</v>
      </c>
      <c r="P16" s="84"/>
      <c r="Q16" s="67"/>
      <c r="R16" s="67"/>
      <c r="S16" s="83"/>
      <c r="T16" s="67"/>
      <c r="U16" s="67"/>
      <c r="V16" s="67"/>
      <c r="W16" s="67">
        <v>8</v>
      </c>
      <c r="X16" s="84" t="s">
        <v>15</v>
      </c>
      <c r="Y16" s="67">
        <f>G32+G35</f>
        <v>6</v>
      </c>
      <c r="Z16" s="69"/>
      <c r="AA16" s="69"/>
      <c r="AB16" s="69"/>
      <c r="AC16" s="67"/>
      <c r="AD16" s="67"/>
      <c r="AE16" s="67"/>
      <c r="AF16" s="67"/>
      <c r="AG16" s="67"/>
      <c r="AH16" s="83"/>
      <c r="AI16" s="69"/>
      <c r="AJ16" s="69"/>
      <c r="AK16" s="69"/>
      <c r="AL16" s="69"/>
      <c r="AM16" s="78"/>
    </row>
    <row r="17" spans="1:39" s="66" customFormat="1" ht="11.25" customHeight="1">
      <c r="A17" s="156"/>
      <c r="B17" s="157"/>
      <c r="C17" s="157"/>
      <c r="D17" s="158"/>
      <c r="E17" s="120" t="s">
        <v>44</v>
      </c>
      <c r="F17" s="121"/>
      <c r="G17" s="121"/>
      <c r="H17" s="135">
        <f>8/(365/12/7)/(G32+G35)</f>
        <v>0.3068493150684931</v>
      </c>
      <c r="I17" s="136"/>
      <c r="J17" s="121" t="s">
        <v>40</v>
      </c>
      <c r="K17" s="121"/>
      <c r="L17" s="121"/>
      <c r="M17" s="121"/>
      <c r="N17" s="122"/>
      <c r="O17" s="67" t="s">
        <v>45</v>
      </c>
      <c r="P17" s="84"/>
      <c r="Q17" s="67"/>
      <c r="R17" s="67"/>
      <c r="S17" s="83"/>
      <c r="T17" s="67"/>
      <c r="U17" s="67"/>
      <c r="V17" s="67"/>
      <c r="W17" s="67"/>
      <c r="X17" s="67"/>
      <c r="Y17" s="67"/>
      <c r="Z17" s="67"/>
      <c r="AA17" s="70">
        <v>8</v>
      </c>
      <c r="AB17" s="84" t="s">
        <v>15</v>
      </c>
      <c r="AC17" s="180">
        <f>365/7/12</f>
        <v>4.345238095238096</v>
      </c>
      <c r="AD17" s="180"/>
      <c r="AE17" s="84" t="s">
        <v>15</v>
      </c>
      <c r="AF17" s="67">
        <f>G32+G35</f>
        <v>6</v>
      </c>
      <c r="AG17" s="67"/>
      <c r="AH17" s="83"/>
      <c r="AI17" s="85"/>
      <c r="AJ17" s="69"/>
      <c r="AK17" s="69"/>
      <c r="AL17" s="69"/>
      <c r="AM17" s="78"/>
    </row>
    <row r="18" spans="1:39" s="2" customFormat="1" ht="11.25" customHeight="1">
      <c r="A18" s="156"/>
      <c r="B18" s="157"/>
      <c r="C18" s="157"/>
      <c r="D18" s="158"/>
      <c r="E18" s="173" t="s">
        <v>46</v>
      </c>
      <c r="F18" s="174"/>
      <c r="G18" s="174"/>
      <c r="H18" s="175">
        <f>((((L30-I30)+(N30/60)-(K30/60)-U30-8)*G32)+(((L33-I33)+(N33/60)-(K33/60)-U33)*G35))*1.5/(G32+G35)</f>
        <v>2</v>
      </c>
      <c r="I18" s="176"/>
      <c r="J18" s="174" t="s">
        <v>40</v>
      </c>
      <c r="K18" s="174"/>
      <c r="L18" s="174"/>
      <c r="M18" s="174"/>
      <c r="N18" s="177"/>
      <c r="O18" s="24" t="s">
        <v>47</v>
      </c>
      <c r="P18" s="42"/>
      <c r="Q18" s="24"/>
      <c r="R18" s="24"/>
      <c r="S18" s="25"/>
      <c r="T18" s="24"/>
      <c r="U18" s="24"/>
      <c r="V18" s="24"/>
      <c r="W18" s="24"/>
      <c r="X18" s="24"/>
      <c r="Y18" s="24"/>
      <c r="Z18" s="43"/>
      <c r="AA18" s="181">
        <f>((((L30-I30)+(N30/60)-(K30/60)-U30-8)*G32)+(((L33-I33)+(N33/60)-(K33/60)-U33)*G35))</f>
        <v>8</v>
      </c>
      <c r="AB18" s="181"/>
      <c r="AC18" s="44" t="s">
        <v>48</v>
      </c>
      <c r="AD18" s="174">
        <v>1.5</v>
      </c>
      <c r="AE18" s="174"/>
      <c r="AF18" s="43" t="s">
        <v>15</v>
      </c>
      <c r="AG18" s="24">
        <f>G32+G35</f>
        <v>6</v>
      </c>
      <c r="AH18" s="28"/>
      <c r="AI18" s="45"/>
      <c r="AJ18" s="22"/>
      <c r="AK18" s="22"/>
      <c r="AL18" s="22"/>
      <c r="AM18" s="40"/>
    </row>
    <row r="19" spans="1:39" s="2" customFormat="1" ht="11.25" customHeight="1">
      <c r="A19" s="156"/>
      <c r="B19" s="157"/>
      <c r="C19" s="157"/>
      <c r="D19" s="158"/>
      <c r="E19" s="104" t="s">
        <v>49</v>
      </c>
      <c r="F19" s="105"/>
      <c r="G19" s="106"/>
      <c r="H19" s="110">
        <f>(((L36-I36)+(N36/60)-(K36/60)-U36)*1.5+((L36-I36)+(N36/60)-(K36/60)-U36-8)*0.5)/(G32+G35+G38)</f>
        <v>1.7142857142857142</v>
      </c>
      <c r="I19" s="111"/>
      <c r="J19" s="105" t="s">
        <v>40</v>
      </c>
      <c r="K19" s="105"/>
      <c r="L19" s="105"/>
      <c r="M19" s="105"/>
      <c r="N19" s="106"/>
      <c r="O19" s="34" t="s">
        <v>50</v>
      </c>
      <c r="P19" s="46"/>
      <c r="Q19" s="35"/>
      <c r="R19" s="35"/>
      <c r="S19" s="36"/>
      <c r="T19" s="35"/>
      <c r="U19" s="35"/>
      <c r="V19" s="35"/>
      <c r="W19" s="35"/>
      <c r="X19" s="37"/>
      <c r="Y19" s="35"/>
      <c r="Z19" s="35"/>
      <c r="AA19" s="35"/>
      <c r="AB19" s="35"/>
      <c r="AC19" s="35"/>
      <c r="AD19" s="35"/>
      <c r="AE19" s="35"/>
      <c r="AF19" s="35"/>
      <c r="AG19" s="35"/>
      <c r="AH19" s="23"/>
      <c r="AI19" s="47"/>
      <c r="AJ19" s="22"/>
      <c r="AK19" s="22"/>
      <c r="AL19" s="22"/>
      <c r="AM19" s="40"/>
    </row>
    <row r="20" spans="1:39" s="2" customFormat="1" ht="11.25" customHeight="1">
      <c r="A20" s="156"/>
      <c r="B20" s="157"/>
      <c r="C20" s="157"/>
      <c r="D20" s="158"/>
      <c r="E20" s="107"/>
      <c r="F20" s="108"/>
      <c r="G20" s="109"/>
      <c r="H20" s="112"/>
      <c r="I20" s="113"/>
      <c r="J20" s="108"/>
      <c r="K20" s="108"/>
      <c r="L20" s="108"/>
      <c r="M20" s="108"/>
      <c r="N20" s="109"/>
      <c r="O20" s="31" t="s">
        <v>51</v>
      </c>
      <c r="P20" s="32" t="s">
        <v>52</v>
      </c>
      <c r="Q20" s="103">
        <f>((L36-I36)+(N36/60)-(K36/60)-U36)</f>
        <v>8</v>
      </c>
      <c r="R20" s="103"/>
      <c r="S20" s="32" t="s">
        <v>48</v>
      </c>
      <c r="T20" s="93">
        <v>1.5</v>
      </c>
      <c r="U20" s="31" t="s">
        <v>53</v>
      </c>
      <c r="V20" s="33">
        <f>((L36-I36)+(N36/60)-(K36/60)-U36-8)</f>
        <v>0</v>
      </c>
      <c r="W20" s="32" t="s">
        <v>48</v>
      </c>
      <c r="X20" s="93">
        <v>0.5</v>
      </c>
      <c r="Y20" s="33" t="s">
        <v>54</v>
      </c>
      <c r="Z20" s="33" t="s">
        <v>16</v>
      </c>
      <c r="AA20" s="33">
        <f>G32+G35</f>
        <v>6</v>
      </c>
      <c r="AB20" s="31" t="s">
        <v>55</v>
      </c>
      <c r="AC20" s="26">
        <f>G38</f>
        <v>1</v>
      </c>
      <c r="AD20" s="32" t="s">
        <v>56</v>
      </c>
      <c r="AE20" s="27"/>
      <c r="AF20" s="27"/>
      <c r="AG20" s="22"/>
      <c r="AH20" s="29"/>
      <c r="AI20" s="41"/>
      <c r="AJ20" s="27"/>
      <c r="AK20" s="22"/>
      <c r="AL20" s="22"/>
      <c r="AM20" s="40"/>
    </row>
    <row r="21" spans="1:39" s="2" customFormat="1" ht="11.25" customHeight="1">
      <c r="A21" s="156"/>
      <c r="B21" s="157"/>
      <c r="C21" s="157"/>
      <c r="D21" s="158"/>
      <c r="E21" s="173" t="s">
        <v>57</v>
      </c>
      <c r="F21" s="174"/>
      <c r="G21" s="174"/>
      <c r="H21" s="175">
        <f>SUM(H15:J19)</f>
        <v>13.354468362687541</v>
      </c>
      <c r="I21" s="176"/>
      <c r="J21" s="174"/>
      <c r="K21" s="174"/>
      <c r="L21" s="174"/>
      <c r="M21" s="174"/>
      <c r="N21" s="177"/>
      <c r="O21" s="42"/>
      <c r="P21" s="24"/>
      <c r="Q21" s="24"/>
      <c r="R21" s="24"/>
      <c r="S21" s="24"/>
      <c r="T21" s="24"/>
      <c r="U21" s="24"/>
      <c r="V21" s="24"/>
      <c r="W21" s="24"/>
      <c r="X21" s="38"/>
      <c r="Y21" s="24"/>
      <c r="Z21" s="24"/>
      <c r="AA21" s="24"/>
      <c r="AB21" s="24"/>
      <c r="AC21" s="24"/>
      <c r="AD21" s="24"/>
      <c r="AE21" s="24"/>
      <c r="AF21" s="24"/>
      <c r="AG21" s="24"/>
      <c r="AH21" s="25"/>
      <c r="AI21" s="22"/>
      <c r="AJ21" s="22"/>
      <c r="AK21" s="22"/>
      <c r="AL21" s="22"/>
      <c r="AM21" s="40"/>
    </row>
    <row r="22" spans="1:39" s="2" customFormat="1" ht="4.5" customHeight="1">
      <c r="A22" s="156"/>
      <c r="B22" s="157"/>
      <c r="C22" s="157"/>
      <c r="D22" s="158"/>
      <c r="E22" s="48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40"/>
    </row>
    <row r="23" spans="1:39" s="2" customFormat="1" ht="11.25" customHeight="1">
      <c r="A23" s="156"/>
      <c r="B23" s="157"/>
      <c r="C23" s="157"/>
      <c r="D23" s="158"/>
      <c r="E23" s="45" t="s">
        <v>88</v>
      </c>
      <c r="F23" s="26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40"/>
    </row>
    <row r="24" spans="1:39" s="2" customFormat="1" ht="11.25" customHeight="1">
      <c r="A24" s="156"/>
      <c r="B24" s="157"/>
      <c r="C24" s="157"/>
      <c r="D24" s="158"/>
      <c r="E24" s="45" t="s">
        <v>58</v>
      </c>
      <c r="F24" s="26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40"/>
    </row>
    <row r="25" spans="1:39" s="2" customFormat="1" ht="11.25" customHeight="1">
      <c r="A25" s="156"/>
      <c r="B25" s="157"/>
      <c r="C25" s="157"/>
      <c r="D25" s="158"/>
      <c r="E25" s="63" t="s">
        <v>93</v>
      </c>
      <c r="F25" s="26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40"/>
    </row>
    <row r="26" spans="1:39" s="2" customFormat="1" ht="11.25" customHeight="1">
      <c r="A26" s="159"/>
      <c r="B26" s="160"/>
      <c r="C26" s="160"/>
      <c r="D26" s="161"/>
      <c r="E26" s="49"/>
      <c r="F26" s="31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22"/>
      <c r="AI26" s="22"/>
      <c r="AJ26" s="22"/>
      <c r="AK26" s="22"/>
      <c r="AL26" s="22"/>
      <c r="AM26" s="40"/>
    </row>
    <row r="27" spans="1:39" s="2" customFormat="1" ht="12.75" customHeight="1">
      <c r="A27" s="164" t="s">
        <v>14</v>
      </c>
      <c r="B27" s="165"/>
      <c r="C27" s="165"/>
      <c r="D27" s="166"/>
      <c r="E27" s="62" t="s">
        <v>87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15"/>
    </row>
    <row r="28" spans="1:39" s="2" customFormat="1" ht="12.75" customHeight="1">
      <c r="A28" s="167"/>
      <c r="B28" s="168"/>
      <c r="C28" s="168"/>
      <c r="D28" s="169"/>
      <c r="E28" s="104" t="s">
        <v>59</v>
      </c>
      <c r="F28" s="105"/>
      <c r="G28" s="105"/>
      <c r="H28" s="106"/>
      <c r="I28" s="104" t="s">
        <v>60</v>
      </c>
      <c r="J28" s="105"/>
      <c r="K28" s="106"/>
      <c r="L28" s="104" t="s">
        <v>61</v>
      </c>
      <c r="M28" s="105"/>
      <c r="N28" s="106"/>
      <c r="O28" s="173" t="s">
        <v>62</v>
      </c>
      <c r="P28" s="174"/>
      <c r="Q28" s="174"/>
      <c r="R28" s="174"/>
      <c r="S28" s="174"/>
      <c r="T28" s="174"/>
      <c r="U28" s="177"/>
      <c r="V28" s="104" t="s">
        <v>63</v>
      </c>
      <c r="W28" s="105"/>
      <c r="X28" s="105"/>
      <c r="Y28" s="105"/>
      <c r="Z28" s="105"/>
      <c r="AA28" s="106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11"/>
    </row>
    <row r="29" spans="1:39" s="2" customFormat="1" ht="10.5" customHeight="1">
      <c r="A29" s="167"/>
      <c r="B29" s="168"/>
      <c r="C29" s="168"/>
      <c r="D29" s="169"/>
      <c r="E29" s="107"/>
      <c r="F29" s="108"/>
      <c r="G29" s="108"/>
      <c r="H29" s="109"/>
      <c r="I29" s="107"/>
      <c r="J29" s="108"/>
      <c r="K29" s="109"/>
      <c r="L29" s="107"/>
      <c r="M29" s="108"/>
      <c r="N29" s="109"/>
      <c r="O29" s="173" t="s">
        <v>64</v>
      </c>
      <c r="P29" s="174"/>
      <c r="Q29" s="177"/>
      <c r="R29" s="173" t="s">
        <v>65</v>
      </c>
      <c r="S29" s="174"/>
      <c r="T29" s="177"/>
      <c r="U29" s="50" t="s">
        <v>66</v>
      </c>
      <c r="V29" s="198"/>
      <c r="W29" s="199"/>
      <c r="X29" s="199"/>
      <c r="Y29" s="199"/>
      <c r="Z29" s="199"/>
      <c r="AA29" s="200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16"/>
    </row>
    <row r="30" spans="1:39" s="5" customFormat="1" ht="10.5" customHeight="1">
      <c r="A30" s="167"/>
      <c r="B30" s="168"/>
      <c r="C30" s="168"/>
      <c r="D30" s="169"/>
      <c r="E30" s="182" t="s">
        <v>86</v>
      </c>
      <c r="F30" s="183" t="s">
        <v>67</v>
      </c>
      <c r="G30" s="184"/>
      <c r="H30" s="185"/>
      <c r="I30" s="186">
        <v>8</v>
      </c>
      <c r="J30" s="189" t="s">
        <v>68</v>
      </c>
      <c r="K30" s="192">
        <v>0</v>
      </c>
      <c r="L30" s="186">
        <v>17</v>
      </c>
      <c r="M30" s="189" t="s">
        <v>68</v>
      </c>
      <c r="N30" s="192">
        <v>0</v>
      </c>
      <c r="O30" s="51">
        <v>0</v>
      </c>
      <c r="P30" s="52" t="s">
        <v>68</v>
      </c>
      <c r="Q30" s="53">
        <v>0</v>
      </c>
      <c r="R30" s="51">
        <v>0</v>
      </c>
      <c r="S30" s="52" t="s">
        <v>68</v>
      </c>
      <c r="T30" s="53">
        <v>0</v>
      </c>
      <c r="U30" s="204">
        <f>(R30-O30)+(T30/60)-(Q30/60)+(R31-O31)+(T31/60)-(Q31/60)+(R32-O32)+(T32/60)-(Q32/60)</f>
        <v>1</v>
      </c>
      <c r="V30" s="255" t="s">
        <v>85</v>
      </c>
      <c r="W30" s="256"/>
      <c r="X30" s="256"/>
      <c r="Y30" s="256"/>
      <c r="Z30" s="256"/>
      <c r="AA30" s="257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7"/>
    </row>
    <row r="31" spans="1:39" s="5" customFormat="1" ht="10.5" customHeight="1">
      <c r="A31" s="167"/>
      <c r="B31" s="168"/>
      <c r="C31" s="168"/>
      <c r="D31" s="169"/>
      <c r="E31" s="182"/>
      <c r="F31" s="183"/>
      <c r="G31" s="184"/>
      <c r="H31" s="185"/>
      <c r="I31" s="187"/>
      <c r="J31" s="190"/>
      <c r="K31" s="193"/>
      <c r="L31" s="187"/>
      <c r="M31" s="190"/>
      <c r="N31" s="193"/>
      <c r="O31" s="51">
        <v>12</v>
      </c>
      <c r="P31" s="52" t="s">
        <v>68</v>
      </c>
      <c r="Q31" s="53">
        <v>0</v>
      </c>
      <c r="R31" s="51">
        <v>13</v>
      </c>
      <c r="S31" s="52" t="s">
        <v>68</v>
      </c>
      <c r="T31" s="53">
        <v>0</v>
      </c>
      <c r="U31" s="205"/>
      <c r="V31" s="258"/>
      <c r="W31" s="259"/>
      <c r="X31" s="259"/>
      <c r="Y31" s="259"/>
      <c r="Z31" s="259"/>
      <c r="AA31" s="260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7"/>
    </row>
    <row r="32" spans="1:39" s="5" customFormat="1" ht="10.5" customHeight="1">
      <c r="A32" s="167"/>
      <c r="B32" s="168"/>
      <c r="C32" s="168"/>
      <c r="D32" s="169"/>
      <c r="E32" s="182"/>
      <c r="F32" s="54" t="s">
        <v>69</v>
      </c>
      <c r="G32" s="55">
        <v>5</v>
      </c>
      <c r="H32" s="56" t="s">
        <v>70</v>
      </c>
      <c r="I32" s="188"/>
      <c r="J32" s="191"/>
      <c r="K32" s="194"/>
      <c r="L32" s="188"/>
      <c r="M32" s="191"/>
      <c r="N32" s="194"/>
      <c r="O32" s="51">
        <v>0</v>
      </c>
      <c r="P32" s="52" t="s">
        <v>68</v>
      </c>
      <c r="Q32" s="53">
        <v>0</v>
      </c>
      <c r="R32" s="51">
        <v>0</v>
      </c>
      <c r="S32" s="52" t="s">
        <v>68</v>
      </c>
      <c r="T32" s="53">
        <v>0</v>
      </c>
      <c r="U32" s="206"/>
      <c r="V32" s="258"/>
      <c r="W32" s="259"/>
      <c r="X32" s="259"/>
      <c r="Y32" s="259"/>
      <c r="Z32" s="259"/>
      <c r="AA32" s="260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7"/>
    </row>
    <row r="33" spans="1:39" s="5" customFormat="1" ht="10.5" customHeight="1">
      <c r="A33" s="167"/>
      <c r="B33" s="168"/>
      <c r="C33" s="168"/>
      <c r="D33" s="169"/>
      <c r="E33" s="182"/>
      <c r="F33" s="195" t="s">
        <v>71</v>
      </c>
      <c r="G33" s="196"/>
      <c r="H33" s="197"/>
      <c r="I33" s="186">
        <v>8</v>
      </c>
      <c r="J33" s="189" t="s">
        <v>68</v>
      </c>
      <c r="K33" s="192">
        <v>0</v>
      </c>
      <c r="L33" s="186">
        <v>17</v>
      </c>
      <c r="M33" s="189" t="s">
        <v>68</v>
      </c>
      <c r="N33" s="192">
        <v>0</v>
      </c>
      <c r="O33" s="51">
        <v>0</v>
      </c>
      <c r="P33" s="52" t="s">
        <v>68</v>
      </c>
      <c r="Q33" s="53">
        <v>0</v>
      </c>
      <c r="R33" s="51">
        <v>0</v>
      </c>
      <c r="S33" s="52" t="s">
        <v>68</v>
      </c>
      <c r="T33" s="53">
        <v>0</v>
      </c>
      <c r="U33" s="204">
        <f>(R33-O33)+(T33/60)-(Q33/60)+(R34-O34)+(T34/60)-(Q34/60)+(R35-O35)+(T35/60)-(Q35/60)</f>
        <v>1</v>
      </c>
      <c r="V33" s="258"/>
      <c r="W33" s="259"/>
      <c r="X33" s="259"/>
      <c r="Y33" s="259"/>
      <c r="Z33" s="259"/>
      <c r="AA33" s="260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17"/>
    </row>
    <row r="34" spans="1:39" s="5" customFormat="1" ht="10.5" customHeight="1">
      <c r="A34" s="167"/>
      <c r="B34" s="168"/>
      <c r="C34" s="168"/>
      <c r="D34" s="169"/>
      <c r="E34" s="182"/>
      <c r="F34" s="183"/>
      <c r="G34" s="184"/>
      <c r="H34" s="185"/>
      <c r="I34" s="187"/>
      <c r="J34" s="190"/>
      <c r="K34" s="193"/>
      <c r="L34" s="187"/>
      <c r="M34" s="190"/>
      <c r="N34" s="193"/>
      <c r="O34" s="51">
        <v>12</v>
      </c>
      <c r="P34" s="52" t="s">
        <v>68</v>
      </c>
      <c r="Q34" s="53">
        <v>0</v>
      </c>
      <c r="R34" s="51">
        <v>13</v>
      </c>
      <c r="S34" s="52" t="s">
        <v>68</v>
      </c>
      <c r="T34" s="53">
        <v>0</v>
      </c>
      <c r="U34" s="205"/>
      <c r="V34" s="258"/>
      <c r="W34" s="259"/>
      <c r="X34" s="259"/>
      <c r="Y34" s="259"/>
      <c r="Z34" s="259"/>
      <c r="AA34" s="260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7"/>
    </row>
    <row r="35" spans="1:39" s="5" customFormat="1" ht="10.5" customHeight="1">
      <c r="A35" s="167"/>
      <c r="B35" s="168"/>
      <c r="C35" s="168"/>
      <c r="D35" s="169"/>
      <c r="E35" s="182"/>
      <c r="F35" s="54" t="s">
        <v>69</v>
      </c>
      <c r="G35" s="55">
        <v>1</v>
      </c>
      <c r="H35" s="56" t="s">
        <v>70</v>
      </c>
      <c r="I35" s="188"/>
      <c r="J35" s="191"/>
      <c r="K35" s="194"/>
      <c r="L35" s="188"/>
      <c r="M35" s="191"/>
      <c r="N35" s="194"/>
      <c r="O35" s="51">
        <v>0</v>
      </c>
      <c r="P35" s="52" t="s">
        <v>68</v>
      </c>
      <c r="Q35" s="53">
        <v>0</v>
      </c>
      <c r="R35" s="51">
        <v>0</v>
      </c>
      <c r="S35" s="52" t="s">
        <v>68</v>
      </c>
      <c r="T35" s="53">
        <v>0</v>
      </c>
      <c r="U35" s="206"/>
      <c r="V35" s="261"/>
      <c r="W35" s="262"/>
      <c r="X35" s="262"/>
      <c r="Y35" s="262"/>
      <c r="Z35" s="262"/>
      <c r="AA35" s="263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7"/>
    </row>
    <row r="36" spans="1:39" s="5" customFormat="1" ht="10.5" customHeight="1">
      <c r="A36" s="167"/>
      <c r="B36" s="168"/>
      <c r="C36" s="168"/>
      <c r="D36" s="169"/>
      <c r="E36" s="182" t="s">
        <v>72</v>
      </c>
      <c r="F36" s="195" t="s">
        <v>73</v>
      </c>
      <c r="G36" s="196"/>
      <c r="H36" s="197"/>
      <c r="I36" s="186">
        <v>8</v>
      </c>
      <c r="J36" s="189" t="s">
        <v>68</v>
      </c>
      <c r="K36" s="192">
        <v>0</v>
      </c>
      <c r="L36" s="186">
        <v>17</v>
      </c>
      <c r="M36" s="189" t="s">
        <v>68</v>
      </c>
      <c r="N36" s="192">
        <v>0</v>
      </c>
      <c r="O36" s="51">
        <v>0</v>
      </c>
      <c r="P36" s="52" t="s">
        <v>68</v>
      </c>
      <c r="Q36" s="53">
        <v>0</v>
      </c>
      <c r="R36" s="51">
        <v>0</v>
      </c>
      <c r="S36" s="52" t="s">
        <v>68</v>
      </c>
      <c r="T36" s="53">
        <v>0</v>
      </c>
      <c r="U36" s="204">
        <f>(R36-O36)+(T36/60)-(Q36/60)+(R37-O37)+(T37/60)-(Q37/60)+(R38-O38)+(T38/60)-(Q38/60)</f>
        <v>1</v>
      </c>
      <c r="V36" s="207"/>
      <c r="W36" s="208"/>
      <c r="X36" s="208"/>
      <c r="Y36" s="208"/>
      <c r="Z36" s="208"/>
      <c r="AA36" s="209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7"/>
    </row>
    <row r="37" spans="1:39" s="2" customFormat="1" ht="10.5" customHeight="1">
      <c r="A37" s="167"/>
      <c r="B37" s="168"/>
      <c r="C37" s="168"/>
      <c r="D37" s="169"/>
      <c r="E37" s="182"/>
      <c r="F37" s="183"/>
      <c r="G37" s="184"/>
      <c r="H37" s="185"/>
      <c r="I37" s="187"/>
      <c r="J37" s="190"/>
      <c r="K37" s="193"/>
      <c r="L37" s="187"/>
      <c r="M37" s="190"/>
      <c r="N37" s="193"/>
      <c r="O37" s="51">
        <v>12</v>
      </c>
      <c r="P37" s="52" t="s">
        <v>68</v>
      </c>
      <c r="Q37" s="53">
        <v>0</v>
      </c>
      <c r="R37" s="51">
        <v>13</v>
      </c>
      <c r="S37" s="52" t="s">
        <v>68</v>
      </c>
      <c r="T37" s="53">
        <v>0</v>
      </c>
      <c r="U37" s="205"/>
      <c r="V37" s="210"/>
      <c r="W37" s="211"/>
      <c r="X37" s="211"/>
      <c r="Y37" s="211"/>
      <c r="Z37" s="211"/>
      <c r="AA37" s="212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16"/>
    </row>
    <row r="38" spans="1:39" s="2" customFormat="1" ht="10.5" customHeight="1">
      <c r="A38" s="167"/>
      <c r="B38" s="168"/>
      <c r="C38" s="168"/>
      <c r="D38" s="169"/>
      <c r="E38" s="182"/>
      <c r="F38" s="54" t="s">
        <v>69</v>
      </c>
      <c r="G38" s="55">
        <v>1</v>
      </c>
      <c r="H38" s="56" t="s">
        <v>70</v>
      </c>
      <c r="I38" s="188"/>
      <c r="J38" s="191"/>
      <c r="K38" s="194"/>
      <c r="L38" s="188"/>
      <c r="M38" s="191"/>
      <c r="N38" s="194"/>
      <c r="O38" s="51">
        <v>0</v>
      </c>
      <c r="P38" s="52" t="s">
        <v>68</v>
      </c>
      <c r="Q38" s="53">
        <v>0</v>
      </c>
      <c r="R38" s="51">
        <v>0</v>
      </c>
      <c r="S38" s="52" t="s">
        <v>68</v>
      </c>
      <c r="T38" s="53">
        <v>0</v>
      </c>
      <c r="U38" s="206"/>
      <c r="V38" s="213"/>
      <c r="W38" s="214"/>
      <c r="X38" s="214"/>
      <c r="Y38" s="214"/>
      <c r="Z38" s="214"/>
      <c r="AA38" s="215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16"/>
    </row>
    <row r="39" spans="1:39" s="2" customFormat="1" ht="4.5" customHeight="1">
      <c r="A39" s="167"/>
      <c r="B39" s="168"/>
      <c r="C39" s="168"/>
      <c r="D39" s="169"/>
      <c r="E39" s="8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11"/>
    </row>
    <row r="40" spans="1:39" s="2" customFormat="1" ht="10.5" customHeight="1">
      <c r="A40" s="167"/>
      <c r="B40" s="168"/>
      <c r="C40" s="168"/>
      <c r="D40" s="169"/>
      <c r="E40" s="45" t="s">
        <v>89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40"/>
    </row>
    <row r="41" spans="1:39" s="2" customFormat="1" ht="10.5" customHeight="1">
      <c r="A41" s="167"/>
      <c r="B41" s="168"/>
      <c r="C41" s="168"/>
      <c r="D41" s="169"/>
      <c r="E41" s="30" t="s">
        <v>90</v>
      </c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40"/>
    </row>
    <row r="42" spans="1:39" s="66" customFormat="1" ht="15.75" customHeight="1">
      <c r="A42" s="170"/>
      <c r="B42" s="171"/>
      <c r="C42" s="171"/>
      <c r="D42" s="172"/>
      <c r="E42" s="86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8" t="s">
        <v>94</v>
      </c>
      <c r="V42" s="87"/>
      <c r="W42" s="87"/>
      <c r="X42" s="87"/>
      <c r="Y42" s="87"/>
      <c r="Z42" s="100"/>
      <c r="AA42" s="87"/>
      <c r="AB42" s="87"/>
      <c r="AC42" s="87"/>
      <c r="AD42" s="87"/>
      <c r="AE42" s="87"/>
      <c r="AF42" s="87"/>
      <c r="AG42" s="87"/>
      <c r="AH42" s="87"/>
      <c r="AI42" s="89" t="s">
        <v>96</v>
      </c>
      <c r="AJ42" s="89"/>
      <c r="AK42" s="89"/>
      <c r="AL42" s="89" t="s">
        <v>95</v>
      </c>
      <c r="AM42" s="90"/>
    </row>
    <row r="43" spans="1:39" s="47" customFormat="1" ht="11.25">
      <c r="A43" s="153" t="s">
        <v>74</v>
      </c>
      <c r="B43" s="154"/>
      <c r="C43" s="154"/>
      <c r="D43" s="155"/>
      <c r="E43" s="57" t="s">
        <v>75</v>
      </c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35"/>
      <c r="AJ43" s="35"/>
      <c r="AK43" s="35"/>
      <c r="AL43" s="35"/>
      <c r="AM43" s="39"/>
    </row>
    <row r="44" spans="1:39" s="47" customFormat="1" ht="11.25">
      <c r="A44" s="156"/>
      <c r="B44" s="157"/>
      <c r="C44" s="157"/>
      <c r="D44" s="158"/>
      <c r="E44" s="57" t="s">
        <v>76</v>
      </c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33"/>
      <c r="AJ44" s="33"/>
      <c r="AK44" s="33"/>
      <c r="AL44" s="33"/>
      <c r="AM44" s="58"/>
    </row>
    <row r="45" spans="1:39" s="47" customFormat="1" ht="35.25" customHeight="1">
      <c r="A45" s="153" t="s">
        <v>77</v>
      </c>
      <c r="B45" s="154"/>
      <c r="C45" s="154"/>
      <c r="D45" s="155"/>
      <c r="E45" s="201" t="s">
        <v>92</v>
      </c>
      <c r="F45" s="202"/>
      <c r="G45" s="202"/>
      <c r="H45" s="202"/>
      <c r="I45" s="202"/>
      <c r="J45" s="202"/>
      <c r="K45" s="202"/>
      <c r="L45" s="202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3"/>
    </row>
    <row r="46" spans="1:39" s="47" customFormat="1" ht="13.5" customHeight="1">
      <c r="A46" s="156"/>
      <c r="B46" s="157"/>
      <c r="C46" s="157"/>
      <c r="D46" s="158"/>
      <c r="E46" s="216" t="s">
        <v>19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7"/>
      <c r="U46" s="217"/>
      <c r="V46" s="217"/>
      <c r="W46" s="217"/>
      <c r="X46" s="217"/>
      <c r="Y46" s="217"/>
      <c r="Z46" s="217"/>
      <c r="AA46" s="217"/>
      <c r="AB46" s="217"/>
      <c r="AC46" s="217"/>
      <c r="AD46" s="217"/>
      <c r="AE46" s="217"/>
      <c r="AF46" s="217"/>
      <c r="AG46" s="217"/>
      <c r="AH46" s="217"/>
      <c r="AI46" s="217"/>
      <c r="AJ46" s="217"/>
      <c r="AK46" s="217"/>
      <c r="AL46" s="217"/>
      <c r="AM46" s="218"/>
    </row>
    <row r="47" spans="1:39" s="47" customFormat="1" ht="11.25">
      <c r="A47" s="159"/>
      <c r="B47" s="160"/>
      <c r="C47" s="160"/>
      <c r="D47" s="161"/>
      <c r="E47" s="59" t="s">
        <v>78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22"/>
      <c r="AK47" s="22"/>
      <c r="AL47" s="22"/>
      <c r="AM47" s="40"/>
    </row>
    <row r="48" spans="1:39" s="47" customFormat="1" ht="24.75" customHeight="1">
      <c r="A48" s="219" t="s">
        <v>79</v>
      </c>
      <c r="B48" s="220"/>
      <c r="C48" s="220"/>
      <c r="D48" s="221"/>
      <c r="E48" s="216" t="s">
        <v>80</v>
      </c>
      <c r="F48" s="217"/>
      <c r="G48" s="217"/>
      <c r="H48" s="217"/>
      <c r="I48" s="217"/>
      <c r="J48" s="217"/>
      <c r="K48" s="217"/>
      <c r="L48" s="217"/>
      <c r="M48" s="217"/>
      <c r="N48" s="217"/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7"/>
      <c r="AB48" s="217"/>
      <c r="AC48" s="217"/>
      <c r="AD48" s="217"/>
      <c r="AE48" s="217"/>
      <c r="AF48" s="217"/>
      <c r="AG48" s="217"/>
      <c r="AH48" s="217"/>
      <c r="AI48" s="217"/>
      <c r="AJ48" s="217"/>
      <c r="AK48" s="217"/>
      <c r="AL48" s="217"/>
      <c r="AM48" s="218"/>
    </row>
    <row r="49" spans="1:39" s="47" customFormat="1" ht="11.25">
      <c r="A49" s="222" t="s">
        <v>81</v>
      </c>
      <c r="B49" s="223"/>
      <c r="C49" s="223"/>
      <c r="D49" s="224"/>
      <c r="E49" s="231" t="s">
        <v>0</v>
      </c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35"/>
      <c r="AG49" s="35"/>
      <c r="AH49" s="35"/>
      <c r="AI49" s="35"/>
      <c r="AJ49" s="35"/>
      <c r="AK49" s="35"/>
      <c r="AL49" s="35"/>
      <c r="AM49" s="39"/>
    </row>
    <row r="50" spans="1:39" s="47" customFormat="1" ht="11.25">
      <c r="A50" s="225"/>
      <c r="B50" s="226"/>
      <c r="C50" s="226"/>
      <c r="D50" s="227"/>
      <c r="E50" s="233" t="s">
        <v>1</v>
      </c>
      <c r="F50" s="234"/>
      <c r="G50" s="234"/>
      <c r="H50" s="234"/>
      <c r="I50" s="234"/>
      <c r="J50" s="234"/>
      <c r="K50" s="234"/>
      <c r="L50" s="234"/>
      <c r="M50" s="234"/>
      <c r="N50" s="234"/>
      <c r="O50" s="234"/>
      <c r="P50" s="234"/>
      <c r="Q50" s="234"/>
      <c r="R50" s="234"/>
      <c r="S50" s="234"/>
      <c r="T50" s="234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  <c r="AF50" s="22"/>
      <c r="AG50" s="22"/>
      <c r="AH50" s="22"/>
      <c r="AI50" s="22"/>
      <c r="AJ50" s="22"/>
      <c r="AK50" s="22"/>
      <c r="AL50" s="22"/>
      <c r="AM50" s="40"/>
    </row>
    <row r="51" spans="1:39" s="47" customFormat="1" ht="11.25">
      <c r="A51" s="225"/>
      <c r="B51" s="226"/>
      <c r="C51" s="226"/>
      <c r="D51" s="227"/>
      <c r="E51" s="233" t="s">
        <v>2</v>
      </c>
      <c r="F51" s="234"/>
      <c r="G51" s="234"/>
      <c r="H51" s="234"/>
      <c r="I51" s="234"/>
      <c r="J51" s="234"/>
      <c r="K51" s="234"/>
      <c r="L51" s="234"/>
      <c r="M51" s="234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  <c r="AF51" s="22"/>
      <c r="AG51" s="22"/>
      <c r="AH51" s="22"/>
      <c r="AI51" s="22"/>
      <c r="AJ51" s="22"/>
      <c r="AK51" s="22"/>
      <c r="AL51" s="22"/>
      <c r="AM51" s="40"/>
    </row>
    <row r="52" spans="1:39" s="47" customFormat="1" ht="11.25">
      <c r="A52" s="225"/>
      <c r="B52" s="226"/>
      <c r="C52" s="226"/>
      <c r="D52" s="227"/>
      <c r="E52" s="233" t="s">
        <v>3</v>
      </c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  <c r="Q52" s="234"/>
      <c r="R52" s="234"/>
      <c r="S52" s="234"/>
      <c r="T52" s="234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  <c r="AF52" s="22"/>
      <c r="AG52" s="22"/>
      <c r="AH52" s="22"/>
      <c r="AI52" s="22"/>
      <c r="AJ52" s="22"/>
      <c r="AK52" s="22"/>
      <c r="AL52" s="22"/>
      <c r="AM52" s="40"/>
    </row>
    <row r="53" spans="1:39" s="47" customFormat="1" ht="11.25">
      <c r="A53" s="225"/>
      <c r="B53" s="226"/>
      <c r="C53" s="226"/>
      <c r="D53" s="227"/>
      <c r="E53" s="233" t="s">
        <v>4</v>
      </c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  <c r="AF53" s="22"/>
      <c r="AG53" s="22"/>
      <c r="AH53" s="22"/>
      <c r="AI53" s="22"/>
      <c r="AJ53" s="22"/>
      <c r="AK53" s="22"/>
      <c r="AL53" s="22"/>
      <c r="AM53" s="40"/>
    </row>
    <row r="54" spans="1:39" s="47" customFormat="1" ht="11.25">
      <c r="A54" s="225"/>
      <c r="B54" s="226"/>
      <c r="C54" s="226"/>
      <c r="D54" s="227"/>
      <c r="E54" s="233" t="s">
        <v>5</v>
      </c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R54" s="234"/>
      <c r="S54" s="234"/>
      <c r="T54" s="234"/>
      <c r="U54" s="234"/>
      <c r="V54" s="234"/>
      <c r="W54" s="234"/>
      <c r="X54" s="234"/>
      <c r="Y54" s="234"/>
      <c r="Z54" s="234"/>
      <c r="AA54" s="234"/>
      <c r="AB54" s="234"/>
      <c r="AC54" s="234"/>
      <c r="AD54" s="234"/>
      <c r="AE54" s="234"/>
      <c r="AF54" s="22"/>
      <c r="AG54" s="22"/>
      <c r="AH54" s="22"/>
      <c r="AI54" s="22"/>
      <c r="AJ54" s="22"/>
      <c r="AK54" s="22"/>
      <c r="AL54" s="22"/>
      <c r="AM54" s="40"/>
    </row>
    <row r="55" spans="1:39" s="47" customFormat="1" ht="11.25">
      <c r="A55" s="228"/>
      <c r="B55" s="229"/>
      <c r="C55" s="229"/>
      <c r="D55" s="230"/>
      <c r="E55" s="235" t="s">
        <v>82</v>
      </c>
      <c r="F55" s="236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33"/>
      <c r="AG55" s="33"/>
      <c r="AH55" s="33"/>
      <c r="AI55" s="33"/>
      <c r="AJ55" s="33"/>
      <c r="AK55" s="33"/>
      <c r="AL55" s="33"/>
      <c r="AM55" s="58"/>
    </row>
    <row r="56" spans="1:39" s="47" customFormat="1" ht="11.25">
      <c r="A56" s="222" t="s">
        <v>83</v>
      </c>
      <c r="B56" s="223"/>
      <c r="C56" s="223"/>
      <c r="D56" s="224"/>
      <c r="E56" s="231" t="s">
        <v>6</v>
      </c>
      <c r="F56" s="232"/>
      <c r="G56" s="232"/>
      <c r="H56" s="232"/>
      <c r="I56" s="232"/>
      <c r="J56" s="232"/>
      <c r="K56" s="232"/>
      <c r="L56" s="232"/>
      <c r="M56" s="232"/>
      <c r="N56" s="232"/>
      <c r="O56" s="232"/>
      <c r="P56" s="232"/>
      <c r="Q56" s="232"/>
      <c r="R56" s="232"/>
      <c r="S56" s="232"/>
      <c r="T56" s="232"/>
      <c r="U56" s="232"/>
      <c r="V56" s="232"/>
      <c r="W56" s="232"/>
      <c r="X56" s="232"/>
      <c r="Y56" s="232"/>
      <c r="Z56" s="232"/>
      <c r="AA56" s="232"/>
      <c r="AB56" s="232"/>
      <c r="AC56" s="232"/>
      <c r="AD56" s="232"/>
      <c r="AE56" s="232"/>
      <c r="AF56" s="35"/>
      <c r="AG56" s="35"/>
      <c r="AH56" s="35"/>
      <c r="AI56" s="22"/>
      <c r="AJ56" s="22"/>
      <c r="AK56" s="22"/>
      <c r="AL56" s="22"/>
      <c r="AM56" s="40"/>
    </row>
    <row r="57" spans="1:39" s="47" customFormat="1" ht="11.25">
      <c r="A57" s="239"/>
      <c r="B57" s="240"/>
      <c r="C57" s="240"/>
      <c r="D57" s="241"/>
      <c r="E57" s="242" t="s">
        <v>7</v>
      </c>
      <c r="F57" s="243"/>
      <c r="G57" s="243"/>
      <c r="H57" s="243"/>
      <c r="I57" s="243"/>
      <c r="J57" s="243"/>
      <c r="K57" s="243"/>
      <c r="L57" s="243"/>
      <c r="M57" s="243"/>
      <c r="N57" s="243"/>
      <c r="O57" s="243"/>
      <c r="P57" s="243"/>
      <c r="Q57" s="243"/>
      <c r="R57" s="243"/>
      <c r="S57" s="243"/>
      <c r="T57" s="243"/>
      <c r="U57" s="243"/>
      <c r="V57" s="243"/>
      <c r="W57" s="243"/>
      <c r="X57" s="243"/>
      <c r="Y57" s="243"/>
      <c r="Z57" s="243"/>
      <c r="AA57" s="243"/>
      <c r="AB57" s="243"/>
      <c r="AC57" s="243"/>
      <c r="AD57" s="243"/>
      <c r="AE57" s="243"/>
      <c r="AF57" s="60"/>
      <c r="AG57" s="60"/>
      <c r="AH57" s="22"/>
      <c r="AI57" s="22"/>
      <c r="AJ57" s="22"/>
      <c r="AK57" s="22"/>
      <c r="AL57" s="22"/>
      <c r="AM57" s="40"/>
    </row>
    <row r="58" spans="23:39" s="66" customFormat="1" ht="14.25" customHeight="1">
      <c r="W58" s="101" t="s">
        <v>101</v>
      </c>
      <c r="AH58" s="91"/>
      <c r="AI58" s="91"/>
      <c r="AJ58" s="91"/>
      <c r="AK58" s="91"/>
      <c r="AL58" s="91"/>
      <c r="AM58" s="92"/>
    </row>
    <row r="59" spans="1:39" s="2" customFormat="1" ht="11.25" customHeight="1">
      <c r="A59" s="246" t="s">
        <v>8</v>
      </c>
      <c r="B59" s="247"/>
      <c r="C59" s="247"/>
      <c r="D59" s="247"/>
      <c r="E59" s="247"/>
      <c r="F59" s="19"/>
      <c r="G59" s="19"/>
      <c r="H59" s="19"/>
      <c r="I59" s="19"/>
      <c r="J59" s="19"/>
      <c r="K59" s="19"/>
      <c r="L59" s="9"/>
      <c r="M59" s="9"/>
      <c r="N59" s="9"/>
      <c r="O59" s="9"/>
      <c r="P59" s="9"/>
      <c r="Q59" s="248" t="s">
        <v>9</v>
      </c>
      <c r="R59" s="249"/>
      <c r="S59" s="249"/>
      <c r="T59" s="249"/>
      <c r="U59" s="9"/>
      <c r="V59" s="9"/>
      <c r="W59" s="9"/>
      <c r="X59" s="9"/>
      <c r="Y59" s="9"/>
      <c r="Z59" s="9"/>
      <c r="AA59" s="9"/>
      <c r="AB59" s="9"/>
      <c r="AC59" s="10"/>
      <c r="AD59" s="10"/>
      <c r="AE59" s="10"/>
      <c r="AF59" s="10"/>
      <c r="AG59" s="10"/>
      <c r="AH59" s="3"/>
      <c r="AI59" s="3"/>
      <c r="AJ59" s="3"/>
      <c r="AK59" s="3"/>
      <c r="AL59" s="3"/>
      <c r="AM59" s="11"/>
    </row>
    <row r="60" spans="1:39" s="2" customFormat="1" ht="11.25" customHeight="1">
      <c r="A60" s="250">
        <f>H2</f>
        <v>0</v>
      </c>
      <c r="B60" s="251"/>
      <c r="C60" s="251"/>
      <c r="D60" s="251"/>
      <c r="E60" s="251"/>
      <c r="F60" s="20"/>
      <c r="G60" s="20"/>
      <c r="H60" s="20"/>
      <c r="I60" s="20"/>
      <c r="J60" s="20"/>
      <c r="K60" s="20"/>
      <c r="L60" s="21"/>
      <c r="M60" s="21"/>
      <c r="N60" s="21"/>
      <c r="O60" s="21"/>
      <c r="P60" s="21"/>
      <c r="Q60" s="244" t="s">
        <v>98</v>
      </c>
      <c r="R60" s="245"/>
      <c r="S60" s="245"/>
      <c r="T60" s="245"/>
      <c r="U60" s="245">
        <f>H4</f>
        <v>0</v>
      </c>
      <c r="V60" s="245"/>
      <c r="W60" s="21"/>
      <c r="X60" s="21"/>
      <c r="Y60" s="21"/>
      <c r="Z60" s="21"/>
      <c r="AA60" s="21"/>
      <c r="AB60" s="21"/>
      <c r="AC60" s="3" t="s">
        <v>11</v>
      </c>
      <c r="AD60" s="3"/>
      <c r="AE60" s="3"/>
      <c r="AF60" s="3"/>
      <c r="AG60" s="3"/>
      <c r="AH60" s="3"/>
      <c r="AI60" s="3"/>
      <c r="AJ60" s="3"/>
      <c r="AK60" s="3"/>
      <c r="AL60" s="3"/>
      <c r="AM60" s="11"/>
    </row>
    <row r="61" spans="1:39" s="2" customFormat="1" ht="11.25" customHeight="1">
      <c r="A61" s="244">
        <f>H3</f>
        <v>0</v>
      </c>
      <c r="B61" s="245"/>
      <c r="C61" s="245"/>
      <c r="D61" s="245"/>
      <c r="E61" s="245"/>
      <c r="F61" s="245"/>
      <c r="G61" s="245"/>
      <c r="H61" s="245"/>
      <c r="I61" s="245"/>
      <c r="J61" s="21"/>
      <c r="K61" s="21"/>
      <c r="L61" s="21"/>
      <c r="M61" s="21"/>
      <c r="N61" s="21"/>
      <c r="O61" s="21"/>
      <c r="P61" s="21"/>
      <c r="Q61" s="244" t="s">
        <v>97</v>
      </c>
      <c r="R61" s="245"/>
      <c r="S61" s="245"/>
      <c r="T61" s="245"/>
      <c r="U61" s="245">
        <f>T4</f>
        <v>0</v>
      </c>
      <c r="V61" s="245"/>
      <c r="W61" s="245"/>
      <c r="X61" s="245"/>
      <c r="Y61" s="245"/>
      <c r="Z61" s="21"/>
      <c r="AA61" s="21"/>
      <c r="AB61" s="21"/>
      <c r="AC61" s="3" t="s">
        <v>10</v>
      </c>
      <c r="AD61" s="3"/>
      <c r="AE61" s="3"/>
      <c r="AF61" s="3"/>
      <c r="AG61" s="3">
        <f>AC5</f>
        <v>0</v>
      </c>
      <c r="AH61" s="3"/>
      <c r="AI61" s="3"/>
      <c r="AJ61" s="3"/>
      <c r="AK61" s="3"/>
      <c r="AL61" s="3"/>
      <c r="AM61" s="11"/>
    </row>
    <row r="62" spans="1:39" s="2" customFormat="1" ht="11.25" customHeight="1">
      <c r="A62" s="237">
        <f>AC2</f>
        <v>0</v>
      </c>
      <c r="B62" s="238"/>
      <c r="C62" s="238"/>
      <c r="D62" s="238"/>
      <c r="E62" s="238"/>
      <c r="F62" s="18"/>
      <c r="G62" s="18"/>
      <c r="H62" s="18"/>
      <c r="I62" s="18"/>
      <c r="J62" s="18"/>
      <c r="K62" s="18"/>
      <c r="L62" s="254" t="s">
        <v>12</v>
      </c>
      <c r="M62" s="254"/>
      <c r="N62" s="12"/>
      <c r="O62" s="12"/>
      <c r="P62" s="12"/>
      <c r="Q62" s="252" t="s">
        <v>99</v>
      </c>
      <c r="R62" s="253"/>
      <c r="S62" s="253"/>
      <c r="T62" s="253"/>
      <c r="U62" s="253">
        <f>H5</f>
        <v>0</v>
      </c>
      <c r="V62" s="253"/>
      <c r="W62" s="253"/>
      <c r="X62" s="253"/>
      <c r="Y62" s="253"/>
      <c r="Z62" s="253"/>
      <c r="AA62" s="253"/>
      <c r="AB62" s="253"/>
      <c r="AC62" s="253"/>
      <c r="AD62" s="253"/>
      <c r="AE62" s="13"/>
      <c r="AF62" s="13"/>
      <c r="AG62" s="13"/>
      <c r="AH62" s="13"/>
      <c r="AI62" s="13"/>
      <c r="AJ62" s="13"/>
      <c r="AK62" s="13"/>
      <c r="AL62" s="13"/>
      <c r="AM62" s="14"/>
    </row>
  </sheetData>
  <sheetProtection/>
  <mergeCells count="111">
    <mergeCell ref="Q62:T62"/>
    <mergeCell ref="L62:M62"/>
    <mergeCell ref="V30:AA35"/>
    <mergeCell ref="U30:U32"/>
    <mergeCell ref="U33:U35"/>
    <mergeCell ref="U60:V60"/>
    <mergeCell ref="U61:Y61"/>
    <mergeCell ref="U62:AD62"/>
    <mergeCell ref="A62:E62"/>
    <mergeCell ref="A56:D57"/>
    <mergeCell ref="E56:AE56"/>
    <mergeCell ref="E57:AE57"/>
    <mergeCell ref="Q60:T60"/>
    <mergeCell ref="A59:E59"/>
    <mergeCell ref="Q59:T59"/>
    <mergeCell ref="A60:E60"/>
    <mergeCell ref="A61:I61"/>
    <mergeCell ref="Q61:T61"/>
    <mergeCell ref="A48:D48"/>
    <mergeCell ref="A49:D55"/>
    <mergeCell ref="E49:AE49"/>
    <mergeCell ref="E50:AE50"/>
    <mergeCell ref="E51:AE51"/>
    <mergeCell ref="E52:AE52"/>
    <mergeCell ref="E55:AE55"/>
    <mergeCell ref="E48:AM48"/>
    <mergeCell ref="E54:AE54"/>
    <mergeCell ref="E53:AE53"/>
    <mergeCell ref="A45:D47"/>
    <mergeCell ref="E36:E38"/>
    <mergeCell ref="E45:AM45"/>
    <mergeCell ref="M36:M38"/>
    <mergeCell ref="N36:N38"/>
    <mergeCell ref="U36:U38"/>
    <mergeCell ref="V36:AA38"/>
    <mergeCell ref="E46:AM46"/>
    <mergeCell ref="F36:H37"/>
    <mergeCell ref="N30:N32"/>
    <mergeCell ref="A43:D44"/>
    <mergeCell ref="I36:I38"/>
    <mergeCell ref="J36:J38"/>
    <mergeCell ref="K36:K38"/>
    <mergeCell ref="L36:L38"/>
    <mergeCell ref="O28:U28"/>
    <mergeCell ref="V28:AA29"/>
    <mergeCell ref="M33:M35"/>
    <mergeCell ref="I28:K29"/>
    <mergeCell ref="L28:N29"/>
    <mergeCell ref="N33:N35"/>
    <mergeCell ref="K33:K35"/>
    <mergeCell ref="O29:Q29"/>
    <mergeCell ref="R29:T29"/>
    <mergeCell ref="M30:M32"/>
    <mergeCell ref="E30:E35"/>
    <mergeCell ref="F30:H31"/>
    <mergeCell ref="I30:I32"/>
    <mergeCell ref="J30:J32"/>
    <mergeCell ref="K30:K32"/>
    <mergeCell ref="L30:L32"/>
    <mergeCell ref="L33:L35"/>
    <mergeCell ref="F33:H34"/>
    <mergeCell ref="I33:I35"/>
    <mergeCell ref="J33:J35"/>
    <mergeCell ref="E14:G14"/>
    <mergeCell ref="H14:N14"/>
    <mergeCell ref="AC17:AD17"/>
    <mergeCell ref="E18:G18"/>
    <mergeCell ref="H18:I18"/>
    <mergeCell ref="J18:N18"/>
    <mergeCell ref="AD18:AE18"/>
    <mergeCell ref="AA18:AB18"/>
    <mergeCell ref="E8:AH8"/>
    <mergeCell ref="E9:AH9"/>
    <mergeCell ref="A12:D26"/>
    <mergeCell ref="J12:M12"/>
    <mergeCell ref="A27:D42"/>
    <mergeCell ref="E28:H29"/>
    <mergeCell ref="E21:G21"/>
    <mergeCell ref="H21:I21"/>
    <mergeCell ref="J21:N21"/>
    <mergeCell ref="E13:AH13"/>
    <mergeCell ref="Z4:AB4"/>
    <mergeCell ref="E5:G5"/>
    <mergeCell ref="Z5:AB5"/>
    <mergeCell ref="E15:G15"/>
    <mergeCell ref="H15:I15"/>
    <mergeCell ref="J15:N15"/>
    <mergeCell ref="O14:AH14"/>
    <mergeCell ref="A6:AI6"/>
    <mergeCell ref="A7:D7"/>
    <mergeCell ref="U7:W7"/>
    <mergeCell ref="Z2:AB2"/>
    <mergeCell ref="E3:G3"/>
    <mergeCell ref="J16:N16"/>
    <mergeCell ref="E17:G17"/>
    <mergeCell ref="H17:I17"/>
    <mergeCell ref="E16:G16"/>
    <mergeCell ref="H16:I16"/>
    <mergeCell ref="J17:N17"/>
    <mergeCell ref="E10:AH10"/>
    <mergeCell ref="E11:AM11"/>
    <mergeCell ref="Q20:R20"/>
    <mergeCell ref="E19:G20"/>
    <mergeCell ref="H19:I20"/>
    <mergeCell ref="J19:N20"/>
    <mergeCell ref="A2:D3"/>
    <mergeCell ref="E2:G2"/>
    <mergeCell ref="A4:D5"/>
    <mergeCell ref="E4:G4"/>
    <mergeCell ref="O4:S4"/>
    <mergeCell ref="A8:D11"/>
  </mergeCells>
  <printOptions/>
  <pageMargins left="0.49" right="0.41" top="0.36" bottom="0.3" header="0.32" footer="0.17"/>
  <pageSetup fitToHeight="1" fitToWidth="1" horizontalDpi="600" verticalDpi="6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김주옥</dc:creator>
  <cp:keywords/>
  <dc:description/>
  <cp:lastModifiedBy>Windows User</cp:lastModifiedBy>
  <cp:lastPrinted>2019-10-29T00:47:44Z</cp:lastPrinted>
  <dcterms:created xsi:type="dcterms:W3CDTF">1997-01-10T04:21:27Z</dcterms:created>
  <dcterms:modified xsi:type="dcterms:W3CDTF">2019-10-29T00:47:46Z</dcterms:modified>
  <cp:category/>
  <cp:version/>
  <cp:contentType/>
  <cp:contentStatus/>
</cp:coreProperties>
</file>